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Price Sheets\Dealer price sheets\"/>
    </mc:Choice>
  </mc:AlternateContent>
  <xr:revisionPtr revIDLastSave="0" documentId="8_{F8207D5B-D42D-4BF6-9B4D-CC919A8DBC98}" xr6:coauthVersionLast="45" xr6:coauthVersionMax="45" xr10:uidLastSave="{00000000-0000-0000-0000-000000000000}"/>
  <bookViews>
    <workbookView xWindow="-28920" yWindow="-120" windowWidth="29040" windowHeight="15840" tabRatio="500" xr2:uid="{00000000-000D-0000-FFFF-FFFF00000000}"/>
  </bookViews>
  <sheets>
    <sheet name="NBFX" sheetId="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5" l="1"/>
  <c r="J18" i="5" s="1"/>
  <c r="E14" i="5"/>
  <c r="F14" i="5" s="1"/>
  <c r="E66" i="5"/>
  <c r="F66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20" i="5"/>
  <c r="F20" i="5" s="1"/>
  <c r="E15" i="5"/>
  <c r="F15" i="5" s="1"/>
  <c r="E16" i="5"/>
  <c r="F16" i="5" s="1"/>
  <c r="E17" i="5"/>
  <c r="F17" i="5" s="1"/>
  <c r="E18" i="5"/>
  <c r="F18" i="5" s="1"/>
  <c r="H17" i="5" l="1"/>
  <c r="I17" i="5" s="1"/>
  <c r="J17" i="5" l="1"/>
  <c r="H67" i="5"/>
  <c r="H68" i="5"/>
  <c r="H84" i="5"/>
  <c r="H69" i="5"/>
  <c r="H70" i="5"/>
  <c r="I67" i="5" l="1"/>
  <c r="I68" i="5"/>
  <c r="I70" i="5"/>
  <c r="I69" i="5"/>
  <c r="H28" i="5"/>
  <c r="H27" i="5"/>
  <c r="H26" i="5"/>
  <c r="H25" i="5"/>
  <c r="H24" i="5"/>
  <c r="H23" i="5"/>
  <c r="H22" i="5"/>
  <c r="H21" i="5"/>
  <c r="H20" i="5"/>
  <c r="J69" i="5" l="1"/>
  <c r="J68" i="5"/>
  <c r="J70" i="5"/>
  <c r="J67" i="5"/>
  <c r="I25" i="5"/>
  <c r="I21" i="5"/>
  <c r="I22" i="5"/>
  <c r="I26" i="5"/>
  <c r="I23" i="5"/>
  <c r="I27" i="5"/>
  <c r="I20" i="5"/>
  <c r="I24" i="5"/>
  <c r="I28" i="5"/>
  <c r="H78" i="5"/>
  <c r="H73" i="5"/>
  <c r="H72" i="5"/>
  <c r="H71" i="5"/>
  <c r="J24" i="5" l="1"/>
  <c r="J27" i="5"/>
  <c r="J26" i="5"/>
  <c r="J21" i="5"/>
  <c r="J28" i="5"/>
  <c r="J20" i="5"/>
  <c r="J23" i="5"/>
  <c r="J22" i="5"/>
  <c r="J25" i="5"/>
  <c r="I73" i="5"/>
  <c r="I71" i="5"/>
  <c r="I72" i="5"/>
  <c r="H16" i="5"/>
  <c r="H15" i="5"/>
  <c r="H14" i="5"/>
  <c r="H44" i="5"/>
  <c r="H60" i="5"/>
  <c r="H30" i="5"/>
  <c r="H66" i="5"/>
  <c r="H43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1" i="5"/>
  <c r="H74" i="5"/>
  <c r="H75" i="5"/>
  <c r="H76" i="5"/>
  <c r="H77" i="5"/>
  <c r="H79" i="5"/>
  <c r="H80" i="5"/>
  <c r="H81" i="5"/>
  <c r="H82" i="5"/>
  <c r="H29" i="5"/>
  <c r="H31" i="5"/>
  <c r="H32" i="5"/>
  <c r="H33" i="5"/>
  <c r="H34" i="5"/>
  <c r="H35" i="5"/>
  <c r="H36" i="5"/>
  <c r="H37" i="5"/>
  <c r="H38" i="5"/>
  <c r="H39" i="5"/>
  <c r="H40" i="5"/>
  <c r="H41" i="5"/>
  <c r="H62" i="5"/>
  <c r="H63" i="5"/>
  <c r="H64" i="5"/>
  <c r="H65" i="5"/>
  <c r="H83" i="5"/>
  <c r="H42" i="5"/>
  <c r="J72" i="5" l="1"/>
  <c r="J73" i="5"/>
  <c r="J71" i="5"/>
  <c r="I34" i="5"/>
  <c r="I49" i="5"/>
  <c r="I60" i="5"/>
  <c r="I16" i="5"/>
  <c r="I65" i="5"/>
  <c r="I41" i="5"/>
  <c r="I37" i="5"/>
  <c r="I33" i="5"/>
  <c r="I61" i="5"/>
  <c r="I56" i="5"/>
  <c r="I52" i="5"/>
  <c r="I48" i="5"/>
  <c r="I43" i="5"/>
  <c r="I44" i="5"/>
  <c r="I38" i="5"/>
  <c r="I29" i="5"/>
  <c r="I53" i="5"/>
  <c r="I40" i="5"/>
  <c r="I55" i="5"/>
  <c r="I14" i="5"/>
  <c r="I62" i="5"/>
  <c r="I57" i="5"/>
  <c r="I45" i="5"/>
  <c r="I64" i="5"/>
  <c r="I36" i="5"/>
  <c r="I32" i="5"/>
  <c r="I59" i="5"/>
  <c r="I51" i="5"/>
  <c r="I47" i="5"/>
  <c r="I66" i="5"/>
  <c r="I42" i="5"/>
  <c r="I63" i="5"/>
  <c r="I39" i="5"/>
  <c r="I35" i="5"/>
  <c r="I31" i="5"/>
  <c r="I58" i="5"/>
  <c r="I54" i="5"/>
  <c r="I50" i="5"/>
  <c r="I46" i="5"/>
  <c r="I30" i="5"/>
  <c r="I15" i="5"/>
  <c r="J15" i="5" l="1"/>
  <c r="J46" i="5"/>
  <c r="J54" i="5"/>
  <c r="J31" i="5"/>
  <c r="J39" i="5"/>
  <c r="J42" i="5"/>
  <c r="J47" i="5"/>
  <c r="J59" i="5"/>
  <c r="J36" i="5"/>
  <c r="J45" i="5"/>
  <c r="J62" i="5"/>
  <c r="J55" i="5"/>
  <c r="J53" i="5"/>
  <c r="J38" i="5"/>
  <c r="J43" i="5"/>
  <c r="J52" i="5"/>
  <c r="J61" i="5"/>
  <c r="J37" i="5"/>
  <c r="J65" i="5"/>
  <c r="J60" i="5"/>
  <c r="J34" i="5"/>
  <c r="J30" i="5"/>
  <c r="J50" i="5"/>
  <c r="J58" i="5"/>
  <c r="J35" i="5"/>
  <c r="J63" i="5"/>
  <c r="J66" i="5"/>
  <c r="J51" i="5"/>
  <c r="J32" i="5"/>
  <c r="J64" i="5"/>
  <c r="J57" i="5"/>
  <c r="J14" i="5"/>
  <c r="J40" i="5"/>
  <c r="J29" i="5"/>
  <c r="J44" i="5"/>
  <c r="J48" i="5"/>
  <c r="J56" i="5"/>
  <c r="J33" i="5"/>
  <c r="J41" i="5"/>
  <c r="J16" i="5"/>
  <c r="J49" i="5"/>
</calcChain>
</file>

<file path=xl/sharedStrings.xml><?xml version="1.0" encoding="utf-8"?>
<sst xmlns="http://schemas.openxmlformats.org/spreadsheetml/2006/main" count="355" uniqueCount="197">
  <si>
    <t>MSRP</t>
  </si>
  <si>
    <t>Description</t>
  </si>
  <si>
    <t>New Products</t>
  </si>
  <si>
    <t>New Price Increase</t>
  </si>
  <si>
    <t>New Price Decrease</t>
  </si>
  <si>
    <t>Promotion</t>
  </si>
  <si>
    <t>Extended Promotion</t>
  </si>
  <si>
    <t>Discontinued</t>
  </si>
  <si>
    <t>Authorized Reseller Only</t>
  </si>
  <si>
    <t>4k modification process</t>
  </si>
  <si>
    <t>Replacement Parts</t>
  </si>
  <si>
    <t>Being Discontinued Soon</t>
  </si>
  <si>
    <t>New PT#</t>
  </si>
  <si>
    <t>Part Number</t>
  </si>
  <si>
    <t>Media Links</t>
  </si>
  <si>
    <t>Product Category / NOTES</t>
  </si>
  <si>
    <t>Video effects</t>
  </si>
  <si>
    <t>SKUCKP</t>
  </si>
  <si>
    <t>NewBlue Chroma Key Pro</t>
  </si>
  <si>
    <t>SKUESS5U</t>
  </si>
  <si>
    <t>NewBlue Essentials 5 Ultimate</t>
  </si>
  <si>
    <t>SKUESS51</t>
  </si>
  <si>
    <t>NewBlue Essentials 5 Vol. 1</t>
  </si>
  <si>
    <t>SKUESS52</t>
  </si>
  <si>
    <t>NewBlue Essentials 5 Vol. 2</t>
  </si>
  <si>
    <t>SKUESS53</t>
  </si>
  <si>
    <t>NewBlue Essentials 5 Vol. 3</t>
  </si>
  <si>
    <t>SKUSTB</t>
  </si>
  <si>
    <t>NewBlue Stabilizer</t>
  </si>
  <si>
    <t>SKUFIL5U</t>
  </si>
  <si>
    <t>NewBlue Filters 5 Ultimate</t>
  </si>
  <si>
    <t>SKUFIL5RCR</t>
  </si>
  <si>
    <t>NewBlue Filters 5 Recreate</t>
  </si>
  <si>
    <t>SKUFIL5RCL</t>
  </si>
  <si>
    <t>NewBlue Filters 5 Recolor</t>
  </si>
  <si>
    <t>SKUFIL5RFC</t>
  </si>
  <si>
    <t>NewBlue Filters 5 Refocus</t>
  </si>
  <si>
    <t>SKUCFT2</t>
  </si>
  <si>
    <t>NewBlue ColorFast 2</t>
  </si>
  <si>
    <t>SKUSTY5U</t>
  </si>
  <si>
    <t>NewBlue Stylizers 5 Ultimate</t>
  </si>
  <si>
    <t>SKUSTY5EX</t>
  </si>
  <si>
    <t>NewBlue Stylizers 5 Excite</t>
  </si>
  <si>
    <t>SKUSTY5IM</t>
  </si>
  <si>
    <t>NewBlue Stylizers 5 Imagine</t>
  </si>
  <si>
    <t>SKUSTY5IL</t>
  </si>
  <si>
    <t>NewBlue Stylizers 5 Illuminate</t>
  </si>
  <si>
    <t>SKUCP</t>
  </si>
  <si>
    <t>NewBlue Cartoonr Plus</t>
  </si>
  <si>
    <t>Titling</t>
  </si>
  <si>
    <t>SKUTP6U</t>
  </si>
  <si>
    <t>NewBlue Titler Pro 6 Ultimate</t>
  </si>
  <si>
    <t>SKUTP6E</t>
  </si>
  <si>
    <t>NewBlue Titler Pro 6 Elite</t>
  </si>
  <si>
    <t>NewBlue Titler Pro 6</t>
  </si>
  <si>
    <t>SKUNBTPFMP</t>
  </si>
  <si>
    <t>NewBlue Fluid Motion Pack</t>
  </si>
  <si>
    <t>SKUNBTPKMP</t>
  </si>
  <si>
    <t>NewBlue Kinetic Motion Pack</t>
  </si>
  <si>
    <t>SKUTP3OC</t>
  </si>
  <si>
    <t>NewBlue OnAir Collection</t>
  </si>
  <si>
    <t>SKUTP3PC</t>
  </si>
  <si>
    <t>NewBlue PrimeTime Collection</t>
  </si>
  <si>
    <t>SKUTP3GC</t>
  </si>
  <si>
    <t>NewBlue GraphPax Collection</t>
  </si>
  <si>
    <t>SKUTPHLC</t>
  </si>
  <si>
    <t>NewBlue HighLine Collection</t>
  </si>
  <si>
    <t>SKUTPPMC</t>
  </si>
  <si>
    <t>NewBlue PowerMotion Collection</t>
  </si>
  <si>
    <t>SKUTP3CC</t>
  </si>
  <si>
    <t>NewBlue Classics Collection</t>
  </si>
  <si>
    <t>SKUTP3RC</t>
  </si>
  <si>
    <t>NewBlue Reflections Collection</t>
  </si>
  <si>
    <t>SKUTPRCC</t>
  </si>
  <si>
    <t>NewBlue RetroCraft Collection</t>
  </si>
  <si>
    <t>SKUTPSMC</t>
  </si>
  <si>
    <t>NewBlue Social Media Collection Vol. 1</t>
  </si>
  <si>
    <t>SKUTPCC</t>
  </si>
  <si>
    <t>NewBlue Cinema Collection</t>
  </si>
  <si>
    <t>SKUTPCP</t>
  </si>
  <si>
    <t>NewBlue Titler Pro Content Pack</t>
  </si>
  <si>
    <t>SKUTRA5U</t>
  </si>
  <si>
    <t xml:space="preserve">NewBlue Transitions 5 Ultimate </t>
  </si>
  <si>
    <t>SKUTRA5IN</t>
  </si>
  <si>
    <t>NewBlue Transitions 5 Inspire</t>
  </si>
  <si>
    <t>SKUTRA5FL</t>
  </si>
  <si>
    <t>NewBlue Transitions 5 Flow</t>
  </si>
  <si>
    <t>SKUTRA5GL</t>
  </si>
  <si>
    <t>NewBlue Transitions 5 Glow</t>
  </si>
  <si>
    <t>SKUTRA5DI</t>
  </si>
  <si>
    <t>NewBlue Transitions 5 Dimensions</t>
  </si>
  <si>
    <t>https://newbluefx.box.com/s/52kt55ibchpjsxilv3p2t724o2fqws68</t>
  </si>
  <si>
    <t>https://newbluefx.box.com/s/ngt24mriwgo50eggh8oky4bugsuhysum</t>
  </si>
  <si>
    <t>https://newbluefx.box.com/s/cmw0q1ki91a0zqy4w3tppzkcs5jrxl2t</t>
  </si>
  <si>
    <t>https://newbluefx.box.com/s/pknfyz3ar9uvd8ia76qb8px1cyofsbjy</t>
  </si>
  <si>
    <t>https://newbluefx.box.com/s/40satsp0wcwbpmwwcpwk0hcft5xi8sg4</t>
  </si>
  <si>
    <t>https://newbluefx.box.com/s/94xferpwdewuxhkbslt96ev59auiembo</t>
  </si>
  <si>
    <t>https://newbluefx.box.com/s/u191d6a5u2ixry1cl96uwi5hyel7qy4f</t>
  </si>
  <si>
    <t>https://newbluefx.box.com/s/2a0szbong1ndsnex6xijlxcmlr407u05</t>
  </si>
  <si>
    <t>https://newbluefx.box.com/s/pcyv4cv7cnfyfyqujn0wru45e6gqonup</t>
  </si>
  <si>
    <t>https://newbluefx.box.com/s/xavbbms3kvvysjy1wmiz7d1g4xiktpyt</t>
  </si>
  <si>
    <t>https://newbluefx.box.com/s/503x0iinvuvcq8js7z98ofxt3pafjzr0</t>
  </si>
  <si>
    <t>https://newbluefx.box.com/s/t79a8r9gxu9coowhdsh6vuxd833px55e</t>
  </si>
  <si>
    <t>https://newbluefx.box.com/s/1j1cy7p44dckrlnev1lv0gsrb3u3y148</t>
  </si>
  <si>
    <t>https://newbluefx.box.com/s/8g226mcii1ruqo9pzaelqx4hy99mclwp</t>
  </si>
  <si>
    <t>https://newbluefx.box.com/s/xdgewkbpghl9rqqc4irtrvzs60nu22jj</t>
  </si>
  <si>
    <t>https://newbluefx.box.com/s/s3m2nrpet525xzouuvtoaf6dt4hlv2a8</t>
  </si>
  <si>
    <t>https://newbluefx.box.com/s/gcus8gmr7susic132d6lgn41zzh2xjts</t>
  </si>
  <si>
    <t>https://newbluefx.box.com/s/9mcyrgxjwh2g8x56l5lt54dzsco6n5dr</t>
  </si>
  <si>
    <t>https://newbluefx.box.com/s/68w2if4fptowboqvimyy1ujr3ux897yk</t>
  </si>
  <si>
    <t>https://newbluefx.box.com/s/6p80gac5o2po3hs66ed3jnkqd6x4qorr</t>
  </si>
  <si>
    <t>https://newbluefx.box.com/s/drt5awm6jm0v74jk4t5zup7f2qayevlr</t>
  </si>
  <si>
    <t>SKUTP6B</t>
  </si>
  <si>
    <t>Titing</t>
  </si>
  <si>
    <t>NewBlue Titler Pro 6 Ultimate Upgrade from Titler Pro 1-5 Base</t>
  </si>
  <si>
    <t>NewBlue Titler Pro 6 Elite Upgrade from Titler Pro 1-5 Base</t>
  </si>
  <si>
    <t>NewBlue Titler Pro 6 Base Upgrade from Titler Pro 1-5 Base</t>
  </si>
  <si>
    <t>SKUTP6UUP15B</t>
  </si>
  <si>
    <t>SKUTP6EUP15B</t>
  </si>
  <si>
    <t>SKUTP6BUP15B</t>
  </si>
  <si>
    <t>SKUTP6EUP345E</t>
  </si>
  <si>
    <t>NewBlue Titler Pro 6 Ultimate Upgrade from Titler Pro 3-5 Elite</t>
  </si>
  <si>
    <t>SKUTP6UUP345E</t>
  </si>
  <si>
    <t>NewBlue Titler Pro 6 Elite Upgrade from Titler Pro 3-5 Elite</t>
  </si>
  <si>
    <t>SKUTP6UUP345U</t>
  </si>
  <si>
    <t>NewBlue Titler Pro 6 Ultimate Upgrade from Titler Pro 3-5 Ultimate</t>
  </si>
  <si>
    <t>EDU - MSRP</t>
  </si>
  <si>
    <t>NewBlue Elements 3 Ultimate</t>
  </si>
  <si>
    <t>NewBlue Elements 3 Overlay</t>
  </si>
  <si>
    <t>NewBlue Elements 3 Alpha Blend</t>
  </si>
  <si>
    <t>NewBlue Elements 3 Energize</t>
  </si>
  <si>
    <t>CONFIDENTIAL</t>
  </si>
  <si>
    <t>NewBlue Titler Live 4 Present</t>
  </si>
  <si>
    <t>NewBlue Titler Live 4 Social</t>
  </si>
  <si>
    <t>NewBlue Titler Live 4 Sport</t>
  </si>
  <si>
    <t>NewBlue Titler Live 4 Complete</t>
  </si>
  <si>
    <t>NewBlue Titler Live 4 Broadcast</t>
  </si>
  <si>
    <t>SKUTL4PR</t>
  </si>
  <si>
    <t>SKUTL4SO</t>
  </si>
  <si>
    <t>SKUTL4SP</t>
  </si>
  <si>
    <t>SKUTL4CO</t>
  </si>
  <si>
    <t>On-air graphics</t>
  </si>
  <si>
    <t>SKUNBFUS</t>
  </si>
  <si>
    <t>NewBlue Fusion</t>
  </si>
  <si>
    <t>NewBlue, Inc.</t>
  </si>
  <si>
    <t>Discount Does Not Apply</t>
  </si>
  <si>
    <t>SKUTFX360-90day</t>
  </si>
  <si>
    <t>SKUTFX360-1year</t>
  </si>
  <si>
    <t>SKUTFX360-1month</t>
  </si>
  <si>
    <t>NewBlue TotalFX 360 - 1-Month Subscription</t>
  </si>
  <si>
    <t>NewBlue TotalFX 360 - 90-Day Subscription</t>
  </si>
  <si>
    <t>NewBlue TotalFX 360 - 1-Year Subscription</t>
  </si>
  <si>
    <t>SKUTFX5-perpetual</t>
  </si>
  <si>
    <t>NewBlue TotalFX 5 - Perpetual</t>
  </si>
  <si>
    <t>https://newbluefx.box.com/s/31gp1xl8qi3p9clkymidforwrmju6avz</t>
  </si>
  <si>
    <t>https://newbluefx.box.com/s/fwejffesp8t25me3zumvnxliwk2g96t8</t>
  </si>
  <si>
    <t>SKUELE3U</t>
  </si>
  <si>
    <t>SKUELE3OV</t>
  </si>
  <si>
    <t>SKUELE3AB</t>
  </si>
  <si>
    <t>SKUELE3EN</t>
  </si>
  <si>
    <t>SKUTP7U</t>
  </si>
  <si>
    <t>SKUTP7E</t>
  </si>
  <si>
    <t>SKUTP7B</t>
  </si>
  <si>
    <t>SKUTP7UUP16B</t>
  </si>
  <si>
    <t>SKUTP7EUP16B</t>
  </si>
  <si>
    <t>NewBlue Titler Pro 7 Ultimate</t>
  </si>
  <si>
    <t>NewBlue Titler Pro 7 Elite</t>
  </si>
  <si>
    <t>NewBlue Titler Pro 7</t>
  </si>
  <si>
    <t>NewBlue Titler Pro 7 Ultimate Upgrade from Titler Pro 1-6 Base</t>
  </si>
  <si>
    <t>NewBlue Titler Pro 7 Elite Upgrade from Titler Pro 1-6 Base</t>
  </si>
  <si>
    <t>NewBlue Titler Pro 7 Base Upgrade from Titler Pro 1-6 Base</t>
  </si>
  <si>
    <t>SKUTP7UUP3456E</t>
  </si>
  <si>
    <t>SKUTP7EUP3456E</t>
  </si>
  <si>
    <t>NewBlue Titler Pro 7 Ultimate Upgrade from Titler Pro 3-6 Elite</t>
  </si>
  <si>
    <t>NewBlue Titler Pro 7 Elite Upgrade from Titler Pro 3-6 Elite</t>
  </si>
  <si>
    <t>NewBlue Titler Pro 7 Ultimate Upgrade from Titler Pro 3-6 Ultimate</t>
  </si>
  <si>
    <t>SKUTP7UUP3456U</t>
  </si>
  <si>
    <t>SKUAMP7</t>
  </si>
  <si>
    <t>NewBlue Amplify 7</t>
  </si>
  <si>
    <t>NewBlue TotalFX 7 - Perpetual</t>
  </si>
  <si>
    <t>SKUAMP6</t>
  </si>
  <si>
    <t>NewBlue Amplify 6</t>
  </si>
  <si>
    <t>To follow soon</t>
  </si>
  <si>
    <t>NewBlue TotalFX 7 - Perpetual Upgrade from TotalFX 5 or below</t>
  </si>
  <si>
    <t>NewBlue Amplify 7 Upgrade from Amplify 6 or below</t>
  </si>
  <si>
    <t>SKUAMP7UP16</t>
  </si>
  <si>
    <t>SKUTFX7-perpetual</t>
  </si>
  <si>
    <t>SKUTFX7PUP15</t>
  </si>
  <si>
    <t>SKUTP7BUP16B</t>
  </si>
  <si>
    <t>SKUTL4BR</t>
  </si>
  <si>
    <t xml:space="preserve">MSRP 
BF &amp; CM
11/25 to  12/6 
</t>
  </si>
  <si>
    <t>Nov/Dec 2019</t>
  </si>
  <si>
    <r>
      <rPr>
        <b/>
        <sz val="12"/>
        <color rgb="FF000000"/>
        <rFont val="Calibri"/>
        <family val="2"/>
        <scheme val="minor"/>
      </rPr>
      <t>BLACK FRIDAY (BF) 7 CYBER MONDAY (CM)</t>
    </r>
    <r>
      <rPr>
        <sz val="12"/>
        <color rgb="FF000000"/>
        <rFont val="Calibri"/>
        <family val="2"/>
        <scheme val="minor"/>
      </rPr>
      <t xml:space="preserve">
</t>
    </r>
    <r>
      <rPr>
        <b/>
        <sz val="12"/>
        <color rgb="FF000000"/>
        <rFont val="Calibri"/>
        <family val="2"/>
        <scheme val="minor"/>
      </rPr>
      <t>Sale Period: 11/25 to 12/6
Offer: 40% off sitewide</t>
    </r>
  </si>
  <si>
    <t xml:space="preserve">EDU MSRP 
BF &amp; CM
11/25 to  12/6 
</t>
  </si>
  <si>
    <t>n/a</t>
  </si>
  <si>
    <t xml:space="preserve">Dealer cost during
BF &amp; CM
11/25 to  12/6 
</t>
  </si>
  <si>
    <t xml:space="preserve">Dealer EDU cost during
BF &amp; CM
11/25 to  12/6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</si>
</sst>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i/>
      <sz val="12"/>
      <color indexed="8"/>
      <name val="Arial"/>
      <family val="2"/>
    </font>
    <font>
      <b/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45"/>
      </patternFill>
    </fill>
    <fill>
      <patternFill patternType="solid">
        <fgColor rgb="FFFFFF00"/>
        <bgColor indexed="45"/>
      </patternFill>
    </fill>
    <fill>
      <patternFill patternType="solid">
        <fgColor rgb="FFFF99CC"/>
        <bgColor indexed="45"/>
      </patternFill>
    </fill>
    <fill>
      <patternFill patternType="solid">
        <fgColor rgb="FFCC3399"/>
        <bgColor indexed="45"/>
      </patternFill>
    </fill>
    <fill>
      <patternFill patternType="solid">
        <fgColor rgb="FFC00000"/>
        <bgColor indexed="4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6600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D0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10000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FF99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>
      <alignment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Fill="1"/>
    <xf numFmtId="1" fontId="8" fillId="0" borderId="0" xfId="0" applyNumberFormat="1" applyFont="1" applyAlignment="1">
      <alignment vertical="center"/>
    </xf>
    <xf numFmtId="0" fontId="7" fillId="2" borderId="0" xfId="2" applyFont="1" applyFill="1" applyBorder="1" applyProtection="1">
      <protection locked="0"/>
    </xf>
    <xf numFmtId="0" fontId="7" fillId="3" borderId="0" xfId="2" applyFont="1" applyFill="1" applyBorder="1" applyProtection="1">
      <protection locked="0"/>
    </xf>
    <xf numFmtId="1" fontId="8" fillId="0" borderId="0" xfId="0" applyNumberFormat="1" applyFont="1" applyBorder="1" applyAlignment="1">
      <alignment vertical="center"/>
    </xf>
    <xf numFmtId="0" fontId="7" fillId="4" borderId="0" xfId="2" applyFont="1" applyFill="1" applyBorder="1" applyProtection="1">
      <protection locked="0"/>
    </xf>
    <xf numFmtId="0" fontId="7" fillId="5" borderId="0" xfId="2" applyFont="1" applyFill="1" applyBorder="1" applyProtection="1">
      <protection locked="0"/>
    </xf>
    <xf numFmtId="0" fontId="9" fillId="6" borderId="0" xfId="2" applyFont="1" applyFill="1" applyBorder="1" applyProtection="1">
      <protection locked="0"/>
    </xf>
    <xf numFmtId="164" fontId="8" fillId="0" borderId="0" xfId="0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9" fontId="10" fillId="7" borderId="0" xfId="0" applyNumberFormat="1" applyFont="1" applyFill="1" applyAlignment="1"/>
    <xf numFmtId="9" fontId="11" fillId="0" borderId="0" xfId="0" applyNumberFormat="1" applyFont="1" applyBorder="1" applyAlignment="1"/>
    <xf numFmtId="9" fontId="6" fillId="8" borderId="0" xfId="0" applyNumberFormat="1" applyFont="1" applyFill="1" applyAlignment="1"/>
    <xf numFmtId="0" fontId="7" fillId="9" borderId="0" xfId="2" applyFont="1" applyFill="1" applyBorder="1" applyProtection="1">
      <protection locked="0"/>
    </xf>
    <xf numFmtId="0" fontId="12" fillId="10" borderId="0" xfId="0" applyFont="1" applyFill="1"/>
    <xf numFmtId="164" fontId="11" fillId="0" borderId="0" xfId="0" applyNumberFormat="1" applyFont="1" applyBorder="1" applyAlignment="1"/>
    <xf numFmtId="0" fontId="0" fillId="11" borderId="0" xfId="0" applyFill="1"/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64" fontId="15" fillId="0" borderId="0" xfId="0" applyNumberFormat="1" applyFont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7" fillId="13" borderId="0" xfId="2" applyFont="1" applyFill="1" applyBorder="1" applyProtection="1">
      <protection locked="0"/>
    </xf>
    <xf numFmtId="0" fontId="0" fillId="0" borderId="1" xfId="0" applyFill="1" applyBorder="1"/>
    <xf numFmtId="164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left" vertical="center"/>
    </xf>
    <xf numFmtId="0" fontId="13" fillId="14" borderId="0" xfId="0" applyFont="1" applyFill="1"/>
    <xf numFmtId="0" fontId="13" fillId="0" borderId="0" xfId="0" applyFont="1" applyFill="1"/>
    <xf numFmtId="0" fontId="14" fillId="12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164" fontId="14" fillId="12" borderId="2" xfId="1" applyNumberFormat="1" applyFont="1" applyFill="1" applyBorder="1" applyAlignment="1">
      <alignment horizontal="center" vertical="center"/>
    </xf>
    <xf numFmtId="164" fontId="14" fillId="12" borderId="2" xfId="0" applyNumberFormat="1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/>
    </xf>
    <xf numFmtId="0" fontId="0" fillId="0" borderId="2" xfId="0" applyFill="1" applyBorder="1"/>
    <xf numFmtId="6" fontId="16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/>
    <xf numFmtId="8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0" fillId="0" borderId="2" xfId="0" applyBorder="1"/>
    <xf numFmtId="6" fontId="16" fillId="0" borderId="2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Fill="1" applyBorder="1"/>
    <xf numFmtId="164" fontId="0" fillId="0" borderId="2" xfId="1" applyNumberFormat="1" applyFont="1" applyBorder="1" applyAlignment="1">
      <alignment horizontal="center" vertical="center"/>
    </xf>
    <xf numFmtId="0" fontId="9" fillId="0" borderId="0" xfId="0" applyFont="1" applyFill="1"/>
    <xf numFmtId="0" fontId="0" fillId="15" borderId="2" xfId="0" applyFill="1" applyBorder="1"/>
    <xf numFmtId="6" fontId="16" fillId="15" borderId="2" xfId="0" applyNumberFormat="1" applyFont="1" applyFill="1" applyBorder="1" applyAlignment="1">
      <alignment horizontal="center"/>
    </xf>
    <xf numFmtId="0" fontId="0" fillId="15" borderId="2" xfId="0" applyFill="1" applyBorder="1" applyAlignment="1"/>
    <xf numFmtId="8" fontId="16" fillId="15" borderId="2" xfId="0" applyNumberFormat="1" applyFont="1" applyFill="1" applyBorder="1" applyAlignment="1">
      <alignment horizontal="center"/>
    </xf>
    <xf numFmtId="0" fontId="9" fillId="15" borderId="2" xfId="0" applyFont="1" applyFill="1" applyBorder="1"/>
    <xf numFmtId="6" fontId="9" fillId="15" borderId="2" xfId="0" applyNumberFormat="1" applyFont="1" applyFill="1" applyBorder="1" applyAlignment="1">
      <alignment horizontal="center"/>
    </xf>
    <xf numFmtId="0" fontId="9" fillId="15" borderId="2" xfId="0" applyFont="1" applyFill="1" applyBorder="1" applyAlignment="1"/>
    <xf numFmtId="8" fontId="9" fillId="15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6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8" fontId="9" fillId="0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21" fillId="16" borderId="2" xfId="0" applyNumberFormat="1" applyFont="1" applyFill="1" applyBorder="1" applyAlignment="1">
      <alignment horizontal="center" vertical="center" wrapText="1"/>
    </xf>
    <xf numFmtId="6" fontId="16" fillId="17" borderId="3" xfId="0" applyNumberFormat="1" applyFont="1" applyFill="1" applyBorder="1" applyAlignment="1">
      <alignment horizontal="center"/>
    </xf>
    <xf numFmtId="8" fontId="16" fillId="17" borderId="2" xfId="0" applyNumberFormat="1" applyFont="1" applyFill="1" applyBorder="1" applyAlignment="1">
      <alignment horizontal="center"/>
    </xf>
    <xf numFmtId="6" fontId="16" fillId="15" borderId="3" xfId="0" applyNumberFormat="1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/>
    </xf>
    <xf numFmtId="0" fontId="16" fillId="17" borderId="6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</cellXfs>
  <cellStyles count="6">
    <cellStyle name="Currency" xfId="1" builtinId="4"/>
    <cellStyle name="Excel Built-in Normal 1" xfId="2" xr:uid="{00000000-0005-0000-0000-000001000000}"/>
    <cellStyle name="Followed Hyperlink" xfId="5" builtinId="9" hidden="1"/>
    <cellStyle name="Hyperlink" xfId="4" builtinId="8" hidden="1"/>
    <cellStyle name="Normal" xfId="0" builtinId="0"/>
    <cellStyle name="Normal 2" xfId="3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0000"/>
      <color rgb="FF90D000"/>
      <color rgb="FFFF99CC"/>
      <color rgb="FF948B22"/>
      <color rgb="FF6602C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topLeftCell="C1" zoomScale="70" zoomScaleNormal="70" zoomScalePageLayoutView="88" workbookViewId="0">
      <selection activeCell="G10" sqref="G10"/>
    </sheetView>
  </sheetViews>
  <sheetFormatPr defaultColWidth="8.625" defaultRowHeight="15.75" x14ac:dyDescent="0.25"/>
  <cols>
    <col min="1" max="1" width="19.25" bestFit="1" customWidth="1"/>
    <col min="2" max="2" width="22.625" bestFit="1" customWidth="1"/>
    <col min="3" max="3" width="56.5" bestFit="1" customWidth="1"/>
    <col min="4" max="4" width="16.625" style="23" bestFit="1" customWidth="1"/>
    <col min="5" max="5" width="21.375" style="23" bestFit="1" customWidth="1"/>
    <col min="6" max="6" width="21.375" style="23" customWidth="1"/>
    <col min="7" max="7" width="58.125" style="29" bestFit="1" customWidth="1"/>
    <col min="8" max="9" width="21.375" style="20" bestFit="1" customWidth="1"/>
    <col min="10" max="10" width="21.375" style="20" customWidth="1"/>
    <col min="11" max="16384" width="8.625" style="2"/>
  </cols>
  <sheetData>
    <row r="1" spans="1:10" ht="16.5" customHeight="1" x14ac:dyDescent="0.25">
      <c r="A1" s="31"/>
      <c r="B1" s="3" t="s">
        <v>2</v>
      </c>
      <c r="C1" s="20"/>
      <c r="D1" s="24"/>
      <c r="E1" s="68"/>
      <c r="F1" s="68"/>
      <c r="G1" s="28"/>
      <c r="H1" s="26"/>
      <c r="I1" s="26"/>
      <c r="J1" s="26"/>
    </row>
    <row r="2" spans="1:10" ht="16.5" customHeight="1" x14ac:dyDescent="0.25">
      <c r="A2" s="4"/>
      <c r="B2" s="3" t="s">
        <v>3</v>
      </c>
      <c r="C2" s="20"/>
      <c r="D2" s="24"/>
      <c r="E2" s="68"/>
      <c r="F2" s="68"/>
      <c r="G2" s="28"/>
      <c r="H2" s="26"/>
      <c r="I2" s="26"/>
      <c r="J2" s="26"/>
    </row>
    <row r="3" spans="1:10" ht="16.5" customHeight="1" thickBot="1" x14ac:dyDescent="0.3">
      <c r="A3" s="5"/>
      <c r="B3" s="6" t="s">
        <v>4</v>
      </c>
      <c r="C3" s="20"/>
      <c r="D3" s="24"/>
      <c r="E3" s="68"/>
      <c r="F3" s="68"/>
      <c r="G3" s="28"/>
      <c r="H3" s="26"/>
      <c r="I3" s="26"/>
      <c r="J3" s="26"/>
    </row>
    <row r="4" spans="1:10" ht="16.5" customHeight="1" x14ac:dyDescent="0.25">
      <c r="A4" s="7"/>
      <c r="B4" s="3" t="s">
        <v>5</v>
      </c>
      <c r="C4" s="20"/>
      <c r="D4" s="24"/>
      <c r="E4" s="77" t="s">
        <v>192</v>
      </c>
      <c r="F4" s="80"/>
      <c r="G4" s="28"/>
      <c r="H4" s="26"/>
      <c r="I4" s="26"/>
      <c r="J4" s="26"/>
    </row>
    <row r="5" spans="1:10" ht="16.5" customHeight="1" x14ac:dyDescent="0.25">
      <c r="A5" s="8"/>
      <c r="B5" s="6" t="s">
        <v>6</v>
      </c>
      <c r="C5" s="1"/>
      <c r="D5" s="25"/>
      <c r="E5" s="78"/>
      <c r="F5" s="81"/>
      <c r="G5" s="28"/>
      <c r="H5" s="26"/>
      <c r="I5" s="26"/>
      <c r="J5" s="26"/>
    </row>
    <row r="6" spans="1:10" ht="16.5" customHeight="1" x14ac:dyDescent="0.25">
      <c r="A6" s="9"/>
      <c r="B6" s="3" t="s">
        <v>7</v>
      </c>
      <c r="C6" s="10"/>
      <c r="D6" s="11"/>
      <c r="E6" s="78"/>
      <c r="F6" s="81"/>
      <c r="G6" s="28"/>
      <c r="H6" s="26"/>
      <c r="I6" s="26"/>
      <c r="J6" s="26"/>
    </row>
    <row r="7" spans="1:10" ht="16.5" customHeight="1" thickBot="1" x14ac:dyDescent="0.3">
      <c r="A7" s="13"/>
      <c r="B7" s="14" t="s">
        <v>8</v>
      </c>
      <c r="C7" s="10"/>
      <c r="D7" s="27" t="s">
        <v>144</v>
      </c>
      <c r="E7" s="79"/>
      <c r="F7" s="82"/>
      <c r="G7" s="28"/>
      <c r="H7" s="26"/>
      <c r="I7" s="26"/>
      <c r="J7" s="26"/>
    </row>
    <row r="8" spans="1:10" ht="16.5" customHeight="1" x14ac:dyDescent="0.25">
      <c r="A8" s="15"/>
      <c r="B8" s="14" t="s">
        <v>9</v>
      </c>
      <c r="C8" s="10"/>
      <c r="D8" s="21" t="s">
        <v>191</v>
      </c>
      <c r="E8" s="70"/>
      <c r="F8" s="70"/>
      <c r="G8" s="28"/>
      <c r="H8" s="34"/>
      <c r="I8" s="34"/>
      <c r="J8" s="34"/>
    </row>
    <row r="9" spans="1:10" ht="16.5" customHeight="1" x14ac:dyDescent="0.25">
      <c r="A9" s="16"/>
      <c r="B9" s="3" t="s">
        <v>10</v>
      </c>
      <c r="C9" s="10"/>
      <c r="D9" s="22"/>
      <c r="E9" s="69"/>
      <c r="F9" s="69"/>
      <c r="G9" s="28"/>
      <c r="H9" s="35"/>
      <c r="I9" s="35"/>
      <c r="J9" s="35"/>
    </row>
    <row r="10" spans="1:10" ht="16.5" customHeight="1" x14ac:dyDescent="0.25">
      <c r="A10" s="17"/>
      <c r="B10" s="38" t="s">
        <v>11</v>
      </c>
      <c r="C10" s="18"/>
      <c r="D10" s="30" t="s">
        <v>131</v>
      </c>
      <c r="E10" s="71"/>
      <c r="F10" s="71"/>
      <c r="G10" s="28"/>
      <c r="H10" s="36"/>
      <c r="I10" s="36"/>
      <c r="J10" s="36"/>
    </row>
    <row r="11" spans="1:10" ht="16.5" customHeight="1" x14ac:dyDescent="0.25">
      <c r="A11" s="19"/>
      <c r="B11" s="39" t="s">
        <v>12</v>
      </c>
      <c r="C11" s="18"/>
      <c r="D11" s="12"/>
      <c r="E11" s="72"/>
      <c r="F11" s="72"/>
      <c r="G11" s="28"/>
      <c r="H11" s="37"/>
      <c r="I11" s="37"/>
      <c r="J11" s="37"/>
    </row>
    <row r="12" spans="1:10" ht="15.6" customHeight="1" x14ac:dyDescent="0.25">
      <c r="C12" s="10"/>
      <c r="D12" s="12"/>
      <c r="E12" s="72"/>
      <c r="F12" s="72"/>
      <c r="G12" s="28"/>
      <c r="H12" s="33"/>
      <c r="I12" s="33"/>
      <c r="J12" s="33"/>
    </row>
    <row r="13" spans="1:10" s="32" customFormat="1" ht="63" x14ac:dyDescent="0.25">
      <c r="A13" s="40" t="s">
        <v>15</v>
      </c>
      <c r="B13" s="41" t="s">
        <v>13</v>
      </c>
      <c r="C13" s="42" t="s">
        <v>1</v>
      </c>
      <c r="D13" s="43" t="s">
        <v>0</v>
      </c>
      <c r="E13" s="73" t="s">
        <v>190</v>
      </c>
      <c r="F13" s="73" t="s">
        <v>195</v>
      </c>
      <c r="G13" s="44" t="s">
        <v>14</v>
      </c>
      <c r="H13" s="43" t="s">
        <v>126</v>
      </c>
      <c r="I13" s="73" t="s">
        <v>193</v>
      </c>
      <c r="J13" s="73" t="s">
        <v>196</v>
      </c>
    </row>
    <row r="14" spans="1:10" x14ac:dyDescent="0.25">
      <c r="A14" s="45" t="s">
        <v>141</v>
      </c>
      <c r="B14" s="45" t="s">
        <v>137</v>
      </c>
      <c r="C14" s="45" t="s">
        <v>132</v>
      </c>
      <c r="D14" s="46">
        <v>449</v>
      </c>
      <c r="E14" s="74">
        <f>D14*0.6</f>
        <v>269.39999999999998</v>
      </c>
      <c r="F14" s="74">
        <f>E14*0.7</f>
        <v>188.57999999999998</v>
      </c>
      <c r="G14" s="47" t="s">
        <v>154</v>
      </c>
      <c r="H14" s="48">
        <f>D14*(1-0.2)</f>
        <v>359.20000000000005</v>
      </c>
      <c r="I14" s="75">
        <f>H14*0.6</f>
        <v>215.52</v>
      </c>
      <c r="J14" s="75">
        <f>I14*0.7</f>
        <v>150.864</v>
      </c>
    </row>
    <row r="15" spans="1:10" x14ac:dyDescent="0.25">
      <c r="A15" s="45" t="s">
        <v>141</v>
      </c>
      <c r="B15" s="45" t="s">
        <v>138</v>
      </c>
      <c r="C15" s="45" t="s">
        <v>133</v>
      </c>
      <c r="D15" s="46">
        <v>449</v>
      </c>
      <c r="E15" s="74">
        <f>D15*0.6</f>
        <v>269.39999999999998</v>
      </c>
      <c r="F15" s="74">
        <f t="shared" ref="F15:F73" si="0">E15*0.7</f>
        <v>188.57999999999998</v>
      </c>
      <c r="G15" s="47" t="s">
        <v>154</v>
      </c>
      <c r="H15" s="48">
        <f>D15*(1-0.2)</f>
        <v>359.20000000000005</v>
      </c>
      <c r="I15" s="75">
        <f>H15*0.6</f>
        <v>215.52</v>
      </c>
      <c r="J15" s="75">
        <f t="shared" ref="J15:J73" si="1">I15*0.7</f>
        <v>150.864</v>
      </c>
    </row>
    <row r="16" spans="1:10" x14ac:dyDescent="0.25">
      <c r="A16" s="45" t="s">
        <v>141</v>
      </c>
      <c r="B16" s="45" t="s">
        <v>139</v>
      </c>
      <c r="C16" s="45" t="s">
        <v>134</v>
      </c>
      <c r="D16" s="46">
        <v>449</v>
      </c>
      <c r="E16" s="74">
        <f>D16*0.6</f>
        <v>269.39999999999998</v>
      </c>
      <c r="F16" s="74">
        <f t="shared" si="0"/>
        <v>188.57999999999998</v>
      </c>
      <c r="G16" s="47" t="s">
        <v>154</v>
      </c>
      <c r="H16" s="48">
        <f>D16*(1-0.2)</f>
        <v>359.20000000000005</v>
      </c>
      <c r="I16" s="75">
        <f>H16*0.6</f>
        <v>215.52</v>
      </c>
      <c r="J16" s="75">
        <f t="shared" si="1"/>
        <v>150.864</v>
      </c>
    </row>
    <row r="17" spans="1:10" x14ac:dyDescent="0.25">
      <c r="A17" s="45" t="s">
        <v>141</v>
      </c>
      <c r="B17" s="45" t="s">
        <v>140</v>
      </c>
      <c r="C17" s="45" t="s">
        <v>135</v>
      </c>
      <c r="D17" s="46">
        <v>949</v>
      </c>
      <c r="E17" s="74">
        <f>D17*0.6</f>
        <v>569.4</v>
      </c>
      <c r="F17" s="74">
        <f t="shared" si="0"/>
        <v>398.58</v>
      </c>
      <c r="G17" s="47" t="s">
        <v>154</v>
      </c>
      <c r="H17" s="48">
        <f>D17*(1-0.2)</f>
        <v>759.2</v>
      </c>
      <c r="I17" s="75">
        <f>H17*0.6</f>
        <v>455.52000000000004</v>
      </c>
      <c r="J17" s="75">
        <f t="shared" si="1"/>
        <v>318.86400000000003</v>
      </c>
    </row>
    <row r="18" spans="1:10" x14ac:dyDescent="0.25">
      <c r="A18" s="45" t="s">
        <v>141</v>
      </c>
      <c r="B18" s="45" t="s">
        <v>189</v>
      </c>
      <c r="C18" s="45" t="s">
        <v>136</v>
      </c>
      <c r="D18" s="46">
        <v>2999</v>
      </c>
      <c r="E18" s="74">
        <f>D18*0.6</f>
        <v>1799.3999999999999</v>
      </c>
      <c r="F18" s="74">
        <f t="shared" si="0"/>
        <v>1259.58</v>
      </c>
      <c r="G18" s="47" t="s">
        <v>154</v>
      </c>
      <c r="H18" s="48">
        <v>2399.1999999999998</v>
      </c>
      <c r="I18" s="75">
        <f>H18*0.6</f>
        <v>1439.5199999999998</v>
      </c>
      <c r="J18" s="75">
        <f t="shared" si="1"/>
        <v>1007.6639999999998</v>
      </c>
    </row>
    <row r="19" spans="1:10" x14ac:dyDescent="0.25">
      <c r="A19" s="49" t="s">
        <v>141</v>
      </c>
      <c r="B19" s="45" t="s">
        <v>142</v>
      </c>
      <c r="C19" s="45" t="s">
        <v>143</v>
      </c>
      <c r="D19" s="46">
        <v>8999</v>
      </c>
      <c r="E19" s="48" t="s">
        <v>145</v>
      </c>
      <c r="F19" s="48" t="s">
        <v>145</v>
      </c>
      <c r="G19" s="47" t="s">
        <v>155</v>
      </c>
      <c r="H19" s="48" t="s">
        <v>145</v>
      </c>
      <c r="I19" s="48" t="s">
        <v>145</v>
      </c>
      <c r="J19" s="48" t="s">
        <v>145</v>
      </c>
    </row>
    <row r="20" spans="1:10" x14ac:dyDescent="0.25">
      <c r="A20" s="45" t="s">
        <v>49</v>
      </c>
      <c r="B20" s="45" t="s">
        <v>160</v>
      </c>
      <c r="C20" s="45" t="s">
        <v>165</v>
      </c>
      <c r="D20" s="46">
        <v>499</v>
      </c>
      <c r="E20" s="74">
        <f>D20*0.6</f>
        <v>299.39999999999998</v>
      </c>
      <c r="F20" s="74">
        <f t="shared" si="0"/>
        <v>209.57999999999998</v>
      </c>
      <c r="G20" s="47" t="s">
        <v>182</v>
      </c>
      <c r="H20" s="48">
        <f>D20*(1-0.5)</f>
        <v>249.5</v>
      </c>
      <c r="I20" s="75">
        <f>H20*0.6</f>
        <v>149.69999999999999</v>
      </c>
      <c r="J20" s="75">
        <f t="shared" si="1"/>
        <v>104.78999999999999</v>
      </c>
    </row>
    <row r="21" spans="1:10" x14ac:dyDescent="0.25">
      <c r="A21" s="45" t="s">
        <v>49</v>
      </c>
      <c r="B21" s="45" t="s">
        <v>161</v>
      </c>
      <c r="C21" s="45" t="s">
        <v>166</v>
      </c>
      <c r="D21" s="46">
        <v>399</v>
      </c>
      <c r="E21" s="74">
        <f>D21*0.6</f>
        <v>239.39999999999998</v>
      </c>
      <c r="F21" s="74">
        <f t="shared" si="0"/>
        <v>167.57999999999998</v>
      </c>
      <c r="G21" s="47" t="s">
        <v>182</v>
      </c>
      <c r="H21" s="48">
        <f>D21*(1-0.5)</f>
        <v>199.5</v>
      </c>
      <c r="I21" s="75">
        <f>H21*0.6</f>
        <v>119.69999999999999</v>
      </c>
      <c r="J21" s="75">
        <f t="shared" si="1"/>
        <v>83.789999999999992</v>
      </c>
    </row>
    <row r="22" spans="1:10" x14ac:dyDescent="0.25">
      <c r="A22" s="45" t="s">
        <v>49</v>
      </c>
      <c r="B22" s="45" t="s">
        <v>162</v>
      </c>
      <c r="C22" s="45" t="s">
        <v>167</v>
      </c>
      <c r="D22" s="46">
        <v>299</v>
      </c>
      <c r="E22" s="74">
        <f>D22*0.6</f>
        <v>179.4</v>
      </c>
      <c r="F22" s="74">
        <f t="shared" si="0"/>
        <v>125.58</v>
      </c>
      <c r="G22" s="47" t="s">
        <v>182</v>
      </c>
      <c r="H22" s="48">
        <f>D22*(1-0.5)</f>
        <v>149.5</v>
      </c>
      <c r="I22" s="75">
        <f>H22*0.6</f>
        <v>89.7</v>
      </c>
      <c r="J22" s="75">
        <f t="shared" si="1"/>
        <v>62.79</v>
      </c>
    </row>
    <row r="23" spans="1:10" x14ac:dyDescent="0.25">
      <c r="A23" s="45" t="s">
        <v>49</v>
      </c>
      <c r="B23" s="45" t="s">
        <v>163</v>
      </c>
      <c r="C23" s="45" t="s">
        <v>168</v>
      </c>
      <c r="D23" s="46">
        <v>299</v>
      </c>
      <c r="E23" s="74">
        <f>D23*0.6</f>
        <v>179.4</v>
      </c>
      <c r="F23" s="74">
        <f t="shared" si="0"/>
        <v>125.58</v>
      </c>
      <c r="G23" s="47" t="s">
        <v>182</v>
      </c>
      <c r="H23" s="48">
        <f>D23*(1-0.5)</f>
        <v>149.5</v>
      </c>
      <c r="I23" s="75">
        <f>H23*0.6</f>
        <v>89.7</v>
      </c>
      <c r="J23" s="75">
        <f t="shared" si="1"/>
        <v>62.79</v>
      </c>
    </row>
    <row r="24" spans="1:10" x14ac:dyDescent="0.25">
      <c r="A24" s="45" t="s">
        <v>113</v>
      </c>
      <c r="B24" s="45" t="s">
        <v>164</v>
      </c>
      <c r="C24" s="45" t="s">
        <v>169</v>
      </c>
      <c r="D24" s="46">
        <v>249</v>
      </c>
      <c r="E24" s="74">
        <f>D24*0.6</f>
        <v>149.4</v>
      </c>
      <c r="F24" s="74">
        <f t="shared" si="0"/>
        <v>104.58</v>
      </c>
      <c r="G24" s="47" t="s">
        <v>182</v>
      </c>
      <c r="H24" s="48">
        <f>D24*(1-0.5)</f>
        <v>124.5</v>
      </c>
      <c r="I24" s="75">
        <f>H24*0.6</f>
        <v>74.7</v>
      </c>
      <c r="J24" s="75">
        <f t="shared" si="1"/>
        <v>52.29</v>
      </c>
    </row>
    <row r="25" spans="1:10" x14ac:dyDescent="0.25">
      <c r="A25" s="45" t="s">
        <v>49</v>
      </c>
      <c r="B25" s="45" t="s">
        <v>188</v>
      </c>
      <c r="C25" s="45" t="s">
        <v>170</v>
      </c>
      <c r="D25" s="46">
        <v>199</v>
      </c>
      <c r="E25" s="74">
        <f>D25*0.6</f>
        <v>119.39999999999999</v>
      </c>
      <c r="F25" s="74">
        <f t="shared" si="0"/>
        <v>83.579999999999984</v>
      </c>
      <c r="G25" s="47" t="s">
        <v>182</v>
      </c>
      <c r="H25" s="48">
        <f>D25*(1-0.5)</f>
        <v>99.5</v>
      </c>
      <c r="I25" s="75">
        <f>H25*0.6</f>
        <v>59.699999999999996</v>
      </c>
      <c r="J25" s="75">
        <f t="shared" si="1"/>
        <v>41.789999999999992</v>
      </c>
    </row>
    <row r="26" spans="1:10" x14ac:dyDescent="0.25">
      <c r="A26" s="45" t="s">
        <v>49</v>
      </c>
      <c r="B26" s="45" t="s">
        <v>171</v>
      </c>
      <c r="C26" s="45" t="s">
        <v>173</v>
      </c>
      <c r="D26" s="46">
        <v>249</v>
      </c>
      <c r="E26" s="74">
        <f>D26*0.6</f>
        <v>149.4</v>
      </c>
      <c r="F26" s="74">
        <f t="shared" si="0"/>
        <v>104.58</v>
      </c>
      <c r="G26" s="47" t="s">
        <v>182</v>
      </c>
      <c r="H26" s="48">
        <f>D26*(1-0.5)</f>
        <v>124.5</v>
      </c>
      <c r="I26" s="75">
        <f>H26*0.6</f>
        <v>74.7</v>
      </c>
      <c r="J26" s="75">
        <f t="shared" si="1"/>
        <v>52.29</v>
      </c>
    </row>
    <row r="27" spans="1:10" x14ac:dyDescent="0.25">
      <c r="A27" s="45" t="s">
        <v>49</v>
      </c>
      <c r="B27" s="45" t="s">
        <v>172</v>
      </c>
      <c r="C27" s="45" t="s">
        <v>174</v>
      </c>
      <c r="D27" s="46">
        <v>199</v>
      </c>
      <c r="E27" s="74">
        <f>D27*0.6</f>
        <v>119.39999999999999</v>
      </c>
      <c r="F27" s="74">
        <f t="shared" si="0"/>
        <v>83.579999999999984</v>
      </c>
      <c r="G27" s="47" t="s">
        <v>182</v>
      </c>
      <c r="H27" s="48">
        <f>D27*(1-0.5)</f>
        <v>99.5</v>
      </c>
      <c r="I27" s="75">
        <f>H27*0.6</f>
        <v>59.699999999999996</v>
      </c>
      <c r="J27" s="75">
        <f t="shared" si="1"/>
        <v>41.789999999999992</v>
      </c>
    </row>
    <row r="28" spans="1:10" x14ac:dyDescent="0.25">
      <c r="A28" s="45" t="s">
        <v>49</v>
      </c>
      <c r="B28" s="45" t="s">
        <v>176</v>
      </c>
      <c r="C28" s="45" t="s">
        <v>175</v>
      </c>
      <c r="D28" s="46">
        <v>199</v>
      </c>
      <c r="E28" s="74">
        <f>D28*0.6</f>
        <v>119.39999999999999</v>
      </c>
      <c r="F28" s="74">
        <f t="shared" si="0"/>
        <v>83.579999999999984</v>
      </c>
      <c r="G28" s="47" t="s">
        <v>182</v>
      </c>
      <c r="H28" s="48">
        <f>D28*(1-0.5)</f>
        <v>99.5</v>
      </c>
      <c r="I28" s="75">
        <f>H28*0.6</f>
        <v>59.699999999999996</v>
      </c>
      <c r="J28" s="75">
        <f t="shared" si="1"/>
        <v>41.789999999999992</v>
      </c>
    </row>
    <row r="29" spans="1:10" x14ac:dyDescent="0.25">
      <c r="A29" s="50" t="s">
        <v>49</v>
      </c>
      <c r="B29" s="50" t="s">
        <v>55</v>
      </c>
      <c r="C29" s="50" t="s">
        <v>56</v>
      </c>
      <c r="D29" s="51">
        <v>59</v>
      </c>
      <c r="E29" s="74">
        <f>D29*0.6</f>
        <v>35.4</v>
      </c>
      <c r="F29" s="74">
        <f t="shared" si="0"/>
        <v>24.779999999999998</v>
      </c>
      <c r="G29" s="52" t="s">
        <v>96</v>
      </c>
      <c r="H29" s="48">
        <f>D29*(1-0.5)</f>
        <v>29.5</v>
      </c>
      <c r="I29" s="75">
        <f>H29*0.6</f>
        <v>17.7</v>
      </c>
      <c r="J29" s="75">
        <f t="shared" si="1"/>
        <v>12.389999999999999</v>
      </c>
    </row>
    <row r="30" spans="1:10" x14ac:dyDescent="0.25">
      <c r="A30" s="50" t="s">
        <v>49</v>
      </c>
      <c r="B30" s="50" t="s">
        <v>57</v>
      </c>
      <c r="C30" s="50" t="s">
        <v>58</v>
      </c>
      <c r="D30" s="51">
        <v>59</v>
      </c>
      <c r="E30" s="74">
        <f>D30*0.6</f>
        <v>35.4</v>
      </c>
      <c r="F30" s="74">
        <f t="shared" si="0"/>
        <v>24.779999999999998</v>
      </c>
      <c r="G30" s="52" t="s">
        <v>97</v>
      </c>
      <c r="H30" s="48">
        <f>D30*(1-0.5)</f>
        <v>29.5</v>
      </c>
      <c r="I30" s="75">
        <f>H30*0.6</f>
        <v>17.7</v>
      </c>
      <c r="J30" s="75">
        <f t="shared" si="1"/>
        <v>12.389999999999999</v>
      </c>
    </row>
    <row r="31" spans="1:10" x14ac:dyDescent="0.25">
      <c r="A31" s="50" t="s">
        <v>49</v>
      </c>
      <c r="B31" s="50" t="s">
        <v>59</v>
      </c>
      <c r="C31" s="50" t="s">
        <v>60</v>
      </c>
      <c r="D31" s="51">
        <v>59</v>
      </c>
      <c r="E31" s="74">
        <f>D31*0.6</f>
        <v>35.4</v>
      </c>
      <c r="F31" s="74">
        <f t="shared" si="0"/>
        <v>24.779999999999998</v>
      </c>
      <c r="G31" s="52" t="s">
        <v>98</v>
      </c>
      <c r="H31" s="48">
        <f>D31*(1-0.5)</f>
        <v>29.5</v>
      </c>
      <c r="I31" s="75">
        <f>H31*0.6</f>
        <v>17.7</v>
      </c>
      <c r="J31" s="75">
        <f t="shared" si="1"/>
        <v>12.389999999999999</v>
      </c>
    </row>
    <row r="32" spans="1:10" x14ac:dyDescent="0.25">
      <c r="A32" s="50" t="s">
        <v>49</v>
      </c>
      <c r="B32" s="50" t="s">
        <v>61</v>
      </c>
      <c r="C32" s="50" t="s">
        <v>62</v>
      </c>
      <c r="D32" s="51">
        <v>59</v>
      </c>
      <c r="E32" s="74">
        <f>D32*0.6</f>
        <v>35.4</v>
      </c>
      <c r="F32" s="74">
        <f t="shared" si="0"/>
        <v>24.779999999999998</v>
      </c>
      <c r="G32" s="52" t="s">
        <v>99</v>
      </c>
      <c r="H32" s="48">
        <f>D32*(1-0.5)</f>
        <v>29.5</v>
      </c>
      <c r="I32" s="75">
        <f>H32*0.6</f>
        <v>17.7</v>
      </c>
      <c r="J32" s="75">
        <f t="shared" si="1"/>
        <v>12.389999999999999</v>
      </c>
    </row>
    <row r="33" spans="1:10" x14ac:dyDescent="0.25">
      <c r="A33" s="50" t="s">
        <v>49</v>
      </c>
      <c r="B33" s="50" t="s">
        <v>63</v>
      </c>
      <c r="C33" s="50" t="s">
        <v>64</v>
      </c>
      <c r="D33" s="51">
        <v>59</v>
      </c>
      <c r="E33" s="74">
        <f>D33*0.6</f>
        <v>35.4</v>
      </c>
      <c r="F33" s="74">
        <f t="shared" si="0"/>
        <v>24.779999999999998</v>
      </c>
      <c r="G33" s="52" t="s">
        <v>100</v>
      </c>
      <c r="H33" s="48">
        <f>D33*(1-0.5)</f>
        <v>29.5</v>
      </c>
      <c r="I33" s="75">
        <f>H33*0.6</f>
        <v>17.7</v>
      </c>
      <c r="J33" s="75">
        <f t="shared" si="1"/>
        <v>12.389999999999999</v>
      </c>
    </row>
    <row r="34" spans="1:10" x14ac:dyDescent="0.25">
      <c r="A34" s="50" t="s">
        <v>49</v>
      </c>
      <c r="B34" s="50" t="s">
        <v>65</v>
      </c>
      <c r="C34" s="50" t="s">
        <v>66</v>
      </c>
      <c r="D34" s="51">
        <v>59</v>
      </c>
      <c r="E34" s="74">
        <f>D34*0.6</f>
        <v>35.4</v>
      </c>
      <c r="F34" s="74">
        <f t="shared" si="0"/>
        <v>24.779999999999998</v>
      </c>
      <c r="G34" s="52" t="s">
        <v>101</v>
      </c>
      <c r="H34" s="48">
        <f>D34*(1-0.5)</f>
        <v>29.5</v>
      </c>
      <c r="I34" s="75">
        <f>H34*0.6</f>
        <v>17.7</v>
      </c>
      <c r="J34" s="75">
        <f t="shared" si="1"/>
        <v>12.389999999999999</v>
      </c>
    </row>
    <row r="35" spans="1:10" x14ac:dyDescent="0.25">
      <c r="A35" s="50" t="s">
        <v>49</v>
      </c>
      <c r="B35" s="50" t="s">
        <v>67</v>
      </c>
      <c r="C35" s="50" t="s">
        <v>68</v>
      </c>
      <c r="D35" s="51">
        <v>59</v>
      </c>
      <c r="E35" s="74">
        <f>D35*0.6</f>
        <v>35.4</v>
      </c>
      <c r="F35" s="74">
        <f t="shared" si="0"/>
        <v>24.779999999999998</v>
      </c>
      <c r="G35" s="52" t="s">
        <v>102</v>
      </c>
      <c r="H35" s="48">
        <f>D35*(1-0.5)</f>
        <v>29.5</v>
      </c>
      <c r="I35" s="75">
        <f>H35*0.6</f>
        <v>17.7</v>
      </c>
      <c r="J35" s="75">
        <f t="shared" si="1"/>
        <v>12.389999999999999</v>
      </c>
    </row>
    <row r="36" spans="1:10" x14ac:dyDescent="0.25">
      <c r="A36" s="50" t="s">
        <v>49</v>
      </c>
      <c r="B36" s="50" t="s">
        <v>69</v>
      </c>
      <c r="C36" s="50" t="s">
        <v>70</v>
      </c>
      <c r="D36" s="51">
        <v>59</v>
      </c>
      <c r="E36" s="74">
        <f>D36*0.6</f>
        <v>35.4</v>
      </c>
      <c r="F36" s="74">
        <f t="shared" si="0"/>
        <v>24.779999999999998</v>
      </c>
      <c r="G36" s="52" t="s">
        <v>103</v>
      </c>
      <c r="H36" s="48">
        <f>D36*(1-0.5)</f>
        <v>29.5</v>
      </c>
      <c r="I36" s="75">
        <f>H36*0.6</f>
        <v>17.7</v>
      </c>
      <c r="J36" s="75">
        <f t="shared" si="1"/>
        <v>12.389999999999999</v>
      </c>
    </row>
    <row r="37" spans="1:10" x14ac:dyDescent="0.25">
      <c r="A37" s="50" t="s">
        <v>49</v>
      </c>
      <c r="B37" s="50" t="s">
        <v>71</v>
      </c>
      <c r="C37" s="50" t="s">
        <v>72</v>
      </c>
      <c r="D37" s="51">
        <v>59</v>
      </c>
      <c r="E37" s="74">
        <f>D37*0.6</f>
        <v>35.4</v>
      </c>
      <c r="F37" s="74">
        <f t="shared" si="0"/>
        <v>24.779999999999998</v>
      </c>
      <c r="G37" s="52" t="s">
        <v>104</v>
      </c>
      <c r="H37" s="48">
        <f>D37*(1-0.5)</f>
        <v>29.5</v>
      </c>
      <c r="I37" s="75">
        <f>H37*0.6</f>
        <v>17.7</v>
      </c>
      <c r="J37" s="75">
        <f t="shared" si="1"/>
        <v>12.389999999999999</v>
      </c>
    </row>
    <row r="38" spans="1:10" x14ac:dyDescent="0.25">
      <c r="A38" s="50" t="s">
        <v>49</v>
      </c>
      <c r="B38" s="50" t="s">
        <v>73</v>
      </c>
      <c r="C38" s="50" t="s">
        <v>74</v>
      </c>
      <c r="D38" s="51">
        <v>59</v>
      </c>
      <c r="E38" s="74">
        <f>D38*0.6</f>
        <v>35.4</v>
      </c>
      <c r="F38" s="74">
        <f t="shared" si="0"/>
        <v>24.779999999999998</v>
      </c>
      <c r="G38" s="52" t="s">
        <v>105</v>
      </c>
      <c r="H38" s="48">
        <f>D38*(1-0.5)</f>
        <v>29.5</v>
      </c>
      <c r="I38" s="75">
        <f>H38*0.6</f>
        <v>17.7</v>
      </c>
      <c r="J38" s="75">
        <f t="shared" si="1"/>
        <v>12.389999999999999</v>
      </c>
    </row>
    <row r="39" spans="1:10" x14ac:dyDescent="0.25">
      <c r="A39" s="50" t="s">
        <v>49</v>
      </c>
      <c r="B39" s="50" t="s">
        <v>75</v>
      </c>
      <c r="C39" s="50" t="s">
        <v>76</v>
      </c>
      <c r="D39" s="51">
        <v>59</v>
      </c>
      <c r="E39" s="74">
        <f>D39*0.6</f>
        <v>35.4</v>
      </c>
      <c r="F39" s="74">
        <f t="shared" si="0"/>
        <v>24.779999999999998</v>
      </c>
      <c r="G39" s="52" t="s">
        <v>106</v>
      </c>
      <c r="H39" s="48">
        <f>D39*(1-0.5)</f>
        <v>29.5</v>
      </c>
      <c r="I39" s="75">
        <f>H39*0.6</f>
        <v>17.7</v>
      </c>
      <c r="J39" s="75">
        <f t="shared" si="1"/>
        <v>12.389999999999999</v>
      </c>
    </row>
    <row r="40" spans="1:10" x14ac:dyDescent="0.25">
      <c r="A40" s="45" t="s">
        <v>49</v>
      </c>
      <c r="B40" s="53" t="s">
        <v>77</v>
      </c>
      <c r="C40" s="53" t="s">
        <v>78</v>
      </c>
      <c r="D40" s="46">
        <v>59</v>
      </c>
      <c r="E40" s="74">
        <f>D40*0.6</f>
        <v>35.4</v>
      </c>
      <c r="F40" s="74">
        <f t="shared" si="0"/>
        <v>24.779999999999998</v>
      </c>
      <c r="G40" s="52" t="s">
        <v>107</v>
      </c>
      <c r="H40" s="48">
        <f>D40*(1-0.5)</f>
        <v>29.5</v>
      </c>
      <c r="I40" s="75">
        <f>H40*0.6</f>
        <v>17.7</v>
      </c>
      <c r="J40" s="75">
        <f t="shared" si="1"/>
        <v>12.389999999999999</v>
      </c>
    </row>
    <row r="41" spans="1:10" x14ac:dyDescent="0.25">
      <c r="A41" s="50" t="s">
        <v>49</v>
      </c>
      <c r="B41" s="50" t="s">
        <v>79</v>
      </c>
      <c r="C41" s="50" t="s">
        <v>80</v>
      </c>
      <c r="D41" s="51">
        <v>399</v>
      </c>
      <c r="E41" s="74">
        <f>D41*0.6</f>
        <v>239.39999999999998</v>
      </c>
      <c r="F41" s="74">
        <f t="shared" si="0"/>
        <v>167.57999999999998</v>
      </c>
      <c r="G41" s="52" t="s">
        <v>108</v>
      </c>
      <c r="H41" s="48">
        <f>D41*(1-0.5)</f>
        <v>199.5</v>
      </c>
      <c r="I41" s="75">
        <f>H41*0.6</f>
        <v>119.69999999999999</v>
      </c>
      <c r="J41" s="75">
        <f t="shared" si="1"/>
        <v>83.789999999999992</v>
      </c>
    </row>
    <row r="42" spans="1:10" x14ac:dyDescent="0.25">
      <c r="A42" s="45" t="s">
        <v>16</v>
      </c>
      <c r="B42" s="45" t="s">
        <v>17</v>
      </c>
      <c r="C42" s="45" t="s">
        <v>18</v>
      </c>
      <c r="D42" s="46">
        <v>99</v>
      </c>
      <c r="E42" s="74">
        <f>D42*0.6</f>
        <v>59.4</v>
      </c>
      <c r="F42" s="74">
        <f t="shared" si="0"/>
        <v>41.58</v>
      </c>
      <c r="G42" s="52" t="s">
        <v>91</v>
      </c>
      <c r="H42" s="48">
        <f>D42*(1-0.5)</f>
        <v>49.5</v>
      </c>
      <c r="I42" s="75">
        <f>H42*0.6</f>
        <v>29.7</v>
      </c>
      <c r="J42" s="75">
        <f t="shared" si="1"/>
        <v>20.79</v>
      </c>
    </row>
    <row r="43" spans="1:10" x14ac:dyDescent="0.25">
      <c r="A43" s="45" t="s">
        <v>16</v>
      </c>
      <c r="B43" s="45" t="s">
        <v>156</v>
      </c>
      <c r="C43" s="45" t="s">
        <v>127</v>
      </c>
      <c r="D43" s="46">
        <v>299</v>
      </c>
      <c r="E43" s="74">
        <f>D43*0.6</f>
        <v>179.4</v>
      </c>
      <c r="F43" s="74">
        <f t="shared" si="0"/>
        <v>125.58</v>
      </c>
      <c r="G43" s="47" t="s">
        <v>91</v>
      </c>
      <c r="H43" s="48">
        <f>D43*(1-0.5)</f>
        <v>149.5</v>
      </c>
      <c r="I43" s="75">
        <f>H43*0.6</f>
        <v>89.7</v>
      </c>
      <c r="J43" s="75">
        <f t="shared" si="1"/>
        <v>62.79</v>
      </c>
    </row>
    <row r="44" spans="1:10" x14ac:dyDescent="0.25">
      <c r="A44" s="45" t="s">
        <v>16</v>
      </c>
      <c r="B44" s="45" t="s">
        <v>157</v>
      </c>
      <c r="C44" s="45" t="s">
        <v>128</v>
      </c>
      <c r="D44" s="46">
        <v>99</v>
      </c>
      <c r="E44" s="74">
        <f>D44*0.6</f>
        <v>59.4</v>
      </c>
      <c r="F44" s="74">
        <f t="shared" si="0"/>
        <v>41.58</v>
      </c>
      <c r="G44" s="47" t="s">
        <v>91</v>
      </c>
      <c r="H44" s="48">
        <f>D44*(1-0.5)</f>
        <v>49.5</v>
      </c>
      <c r="I44" s="75">
        <f>H44*0.6</f>
        <v>29.7</v>
      </c>
      <c r="J44" s="75">
        <f t="shared" si="1"/>
        <v>20.79</v>
      </c>
    </row>
    <row r="45" spans="1:10" x14ac:dyDescent="0.25">
      <c r="A45" s="45" t="s">
        <v>16</v>
      </c>
      <c r="B45" s="45" t="s">
        <v>158</v>
      </c>
      <c r="C45" s="45" t="s">
        <v>129</v>
      </c>
      <c r="D45" s="46">
        <v>99</v>
      </c>
      <c r="E45" s="74">
        <f>D45*0.6</f>
        <v>59.4</v>
      </c>
      <c r="F45" s="74">
        <f t="shared" si="0"/>
        <v>41.58</v>
      </c>
      <c r="G45" s="47" t="s">
        <v>91</v>
      </c>
      <c r="H45" s="48">
        <f>D45*(1-0.5)</f>
        <v>49.5</v>
      </c>
      <c r="I45" s="75">
        <f>H45*0.6</f>
        <v>29.7</v>
      </c>
      <c r="J45" s="75">
        <f t="shared" si="1"/>
        <v>20.79</v>
      </c>
    </row>
    <row r="46" spans="1:10" x14ac:dyDescent="0.25">
      <c r="A46" s="45" t="s">
        <v>16</v>
      </c>
      <c r="B46" s="45" t="s">
        <v>159</v>
      </c>
      <c r="C46" s="45" t="s">
        <v>130</v>
      </c>
      <c r="D46" s="46">
        <v>99</v>
      </c>
      <c r="E46" s="74">
        <f>D46*0.6</f>
        <v>59.4</v>
      </c>
      <c r="F46" s="74">
        <f t="shared" si="0"/>
        <v>41.58</v>
      </c>
      <c r="G46" s="47" t="s">
        <v>91</v>
      </c>
      <c r="H46" s="48">
        <f>D46*(1-0.5)</f>
        <v>49.5</v>
      </c>
      <c r="I46" s="75">
        <f>H46*0.6</f>
        <v>29.7</v>
      </c>
      <c r="J46" s="75">
        <f t="shared" si="1"/>
        <v>20.79</v>
      </c>
    </row>
    <row r="47" spans="1:10" x14ac:dyDescent="0.25">
      <c r="A47" s="45" t="s">
        <v>16</v>
      </c>
      <c r="B47" s="45" t="s">
        <v>19</v>
      </c>
      <c r="C47" s="45" t="s">
        <v>20</v>
      </c>
      <c r="D47" s="46">
        <v>299</v>
      </c>
      <c r="E47" s="74">
        <f>D47*0.6</f>
        <v>179.4</v>
      </c>
      <c r="F47" s="74">
        <f t="shared" si="0"/>
        <v>125.58</v>
      </c>
      <c r="G47" s="52" t="s">
        <v>92</v>
      </c>
      <c r="H47" s="48">
        <f>D47*(1-0.5)</f>
        <v>149.5</v>
      </c>
      <c r="I47" s="75">
        <f>H47*0.6</f>
        <v>89.7</v>
      </c>
      <c r="J47" s="75">
        <f t="shared" si="1"/>
        <v>62.79</v>
      </c>
    </row>
    <row r="48" spans="1:10" x14ac:dyDescent="0.25">
      <c r="A48" s="45" t="s">
        <v>16</v>
      </c>
      <c r="B48" s="45" t="s">
        <v>21</v>
      </c>
      <c r="C48" s="45" t="s">
        <v>22</v>
      </c>
      <c r="D48" s="46">
        <v>99</v>
      </c>
      <c r="E48" s="74">
        <f>D48*0.6</f>
        <v>59.4</v>
      </c>
      <c r="F48" s="74">
        <f t="shared" si="0"/>
        <v>41.58</v>
      </c>
      <c r="G48" s="52" t="s">
        <v>92</v>
      </c>
      <c r="H48" s="48">
        <f>D48*(1-0.5)</f>
        <v>49.5</v>
      </c>
      <c r="I48" s="75">
        <f>H48*0.6</f>
        <v>29.7</v>
      </c>
      <c r="J48" s="75">
        <f t="shared" si="1"/>
        <v>20.79</v>
      </c>
    </row>
    <row r="49" spans="1:10" x14ac:dyDescent="0.25">
      <c r="A49" s="45" t="s">
        <v>16</v>
      </c>
      <c r="B49" s="45" t="s">
        <v>23</v>
      </c>
      <c r="C49" s="45" t="s">
        <v>24</v>
      </c>
      <c r="D49" s="46">
        <v>99</v>
      </c>
      <c r="E49" s="74">
        <f>D49*0.6</f>
        <v>59.4</v>
      </c>
      <c r="F49" s="74">
        <f t="shared" si="0"/>
        <v>41.58</v>
      </c>
      <c r="G49" s="52" t="s">
        <v>92</v>
      </c>
      <c r="H49" s="48">
        <f>D49*(1-0.5)</f>
        <v>49.5</v>
      </c>
      <c r="I49" s="75">
        <f>H49*0.6</f>
        <v>29.7</v>
      </c>
      <c r="J49" s="75">
        <f t="shared" si="1"/>
        <v>20.79</v>
      </c>
    </row>
    <row r="50" spans="1:10" x14ac:dyDescent="0.25">
      <c r="A50" s="45" t="s">
        <v>16</v>
      </c>
      <c r="B50" s="45" t="s">
        <v>25</v>
      </c>
      <c r="C50" s="45" t="s">
        <v>26</v>
      </c>
      <c r="D50" s="46">
        <v>99</v>
      </c>
      <c r="E50" s="74">
        <f>D50*0.6</f>
        <v>59.4</v>
      </c>
      <c r="F50" s="74">
        <f t="shared" si="0"/>
        <v>41.58</v>
      </c>
      <c r="G50" s="52" t="s">
        <v>92</v>
      </c>
      <c r="H50" s="48">
        <f>D50*(1-0.5)</f>
        <v>49.5</v>
      </c>
      <c r="I50" s="75">
        <f>H50*0.6</f>
        <v>29.7</v>
      </c>
      <c r="J50" s="75">
        <f t="shared" si="1"/>
        <v>20.79</v>
      </c>
    </row>
    <row r="51" spans="1:10" x14ac:dyDescent="0.25">
      <c r="A51" s="45" t="s">
        <v>16</v>
      </c>
      <c r="B51" s="45" t="s">
        <v>27</v>
      </c>
      <c r="C51" s="45" t="s">
        <v>28</v>
      </c>
      <c r="D51" s="46">
        <v>99</v>
      </c>
      <c r="E51" s="74">
        <f>D51*0.6</f>
        <v>59.4</v>
      </c>
      <c r="F51" s="74">
        <f t="shared" si="0"/>
        <v>41.58</v>
      </c>
      <c r="G51" s="52" t="s">
        <v>92</v>
      </c>
      <c r="H51" s="48">
        <f>D51*(1-0.5)</f>
        <v>49.5</v>
      </c>
      <c r="I51" s="75">
        <f>H51*0.6</f>
        <v>29.7</v>
      </c>
      <c r="J51" s="75">
        <f t="shared" si="1"/>
        <v>20.79</v>
      </c>
    </row>
    <row r="52" spans="1:10" x14ac:dyDescent="0.25">
      <c r="A52" s="45" t="s">
        <v>16</v>
      </c>
      <c r="B52" s="45" t="s">
        <v>29</v>
      </c>
      <c r="C52" s="45" t="s">
        <v>30</v>
      </c>
      <c r="D52" s="51">
        <v>299</v>
      </c>
      <c r="E52" s="74">
        <f>D52*0.6</f>
        <v>179.4</v>
      </c>
      <c r="F52" s="74">
        <f t="shared" si="0"/>
        <v>125.58</v>
      </c>
      <c r="G52" s="52" t="s">
        <v>93</v>
      </c>
      <c r="H52" s="48">
        <f>D52*(1-0.5)</f>
        <v>149.5</v>
      </c>
      <c r="I52" s="75">
        <f>H52*0.6</f>
        <v>89.7</v>
      </c>
      <c r="J52" s="75">
        <f t="shared" si="1"/>
        <v>62.79</v>
      </c>
    </row>
    <row r="53" spans="1:10" x14ac:dyDescent="0.25">
      <c r="A53" s="50" t="s">
        <v>16</v>
      </c>
      <c r="B53" s="50" t="s">
        <v>31</v>
      </c>
      <c r="C53" s="50" t="s">
        <v>32</v>
      </c>
      <c r="D53" s="51">
        <v>99</v>
      </c>
      <c r="E53" s="74">
        <f>D53*0.6</f>
        <v>59.4</v>
      </c>
      <c r="F53" s="74">
        <f t="shared" si="0"/>
        <v>41.58</v>
      </c>
      <c r="G53" s="52" t="s">
        <v>93</v>
      </c>
      <c r="H53" s="48">
        <f>D53*(1-0.5)</f>
        <v>49.5</v>
      </c>
      <c r="I53" s="75">
        <f>H53*0.6</f>
        <v>29.7</v>
      </c>
      <c r="J53" s="75">
        <f t="shared" si="1"/>
        <v>20.79</v>
      </c>
    </row>
    <row r="54" spans="1:10" x14ac:dyDescent="0.25">
      <c r="A54" s="50" t="s">
        <v>16</v>
      </c>
      <c r="B54" s="50" t="s">
        <v>33</v>
      </c>
      <c r="C54" s="50" t="s">
        <v>34</v>
      </c>
      <c r="D54" s="51">
        <v>99</v>
      </c>
      <c r="E54" s="74">
        <f>D54*0.6</f>
        <v>59.4</v>
      </c>
      <c r="F54" s="74">
        <f t="shared" si="0"/>
        <v>41.58</v>
      </c>
      <c r="G54" s="52" t="s">
        <v>93</v>
      </c>
      <c r="H54" s="48">
        <f>D54*(1-0.5)</f>
        <v>49.5</v>
      </c>
      <c r="I54" s="75">
        <f>H54*0.6</f>
        <v>29.7</v>
      </c>
      <c r="J54" s="75">
        <f t="shared" si="1"/>
        <v>20.79</v>
      </c>
    </row>
    <row r="55" spans="1:10" x14ac:dyDescent="0.25">
      <c r="A55" s="50" t="s">
        <v>16</v>
      </c>
      <c r="B55" s="50" t="s">
        <v>35</v>
      </c>
      <c r="C55" s="50" t="s">
        <v>36</v>
      </c>
      <c r="D55" s="51">
        <v>99</v>
      </c>
      <c r="E55" s="74">
        <f>D55*0.6</f>
        <v>59.4</v>
      </c>
      <c r="F55" s="74">
        <f t="shared" si="0"/>
        <v>41.58</v>
      </c>
      <c r="G55" s="52" t="s">
        <v>93</v>
      </c>
      <c r="H55" s="48">
        <f>D55*(1-0.5)</f>
        <v>49.5</v>
      </c>
      <c r="I55" s="75">
        <f>H55*0.6</f>
        <v>29.7</v>
      </c>
      <c r="J55" s="75">
        <f t="shared" si="1"/>
        <v>20.79</v>
      </c>
    </row>
    <row r="56" spans="1:10" x14ac:dyDescent="0.25">
      <c r="A56" s="50" t="s">
        <v>16</v>
      </c>
      <c r="B56" s="50" t="s">
        <v>37</v>
      </c>
      <c r="C56" s="50" t="s">
        <v>38</v>
      </c>
      <c r="D56" s="51">
        <v>99</v>
      </c>
      <c r="E56" s="74">
        <f>D56*0.6</f>
        <v>59.4</v>
      </c>
      <c r="F56" s="74">
        <f t="shared" si="0"/>
        <v>41.58</v>
      </c>
      <c r="G56" s="52" t="s">
        <v>93</v>
      </c>
      <c r="H56" s="48">
        <f>D56*(1-0.5)</f>
        <v>49.5</v>
      </c>
      <c r="I56" s="75">
        <f>H56*0.6</f>
        <v>29.7</v>
      </c>
      <c r="J56" s="75">
        <f t="shared" si="1"/>
        <v>20.79</v>
      </c>
    </row>
    <row r="57" spans="1:10" x14ac:dyDescent="0.25">
      <c r="A57" s="45" t="s">
        <v>16</v>
      </c>
      <c r="B57" s="45" t="s">
        <v>39</v>
      </c>
      <c r="C57" s="45" t="s">
        <v>40</v>
      </c>
      <c r="D57" s="46">
        <v>299</v>
      </c>
      <c r="E57" s="74">
        <f>D57*0.6</f>
        <v>179.4</v>
      </c>
      <c r="F57" s="74">
        <f t="shared" si="0"/>
        <v>125.58</v>
      </c>
      <c r="G57" s="52" t="s">
        <v>94</v>
      </c>
      <c r="H57" s="48">
        <f>D57*(1-0.5)</f>
        <v>149.5</v>
      </c>
      <c r="I57" s="75">
        <f>H57*0.6</f>
        <v>89.7</v>
      </c>
      <c r="J57" s="75">
        <f t="shared" si="1"/>
        <v>62.79</v>
      </c>
    </row>
    <row r="58" spans="1:10" x14ac:dyDescent="0.25">
      <c r="A58" s="45" t="s">
        <v>16</v>
      </c>
      <c r="B58" s="45" t="s">
        <v>41</v>
      </c>
      <c r="C58" s="45" t="s">
        <v>42</v>
      </c>
      <c r="D58" s="46">
        <v>99</v>
      </c>
      <c r="E58" s="74">
        <f>D58*0.6</f>
        <v>59.4</v>
      </c>
      <c r="F58" s="74">
        <f t="shared" si="0"/>
        <v>41.58</v>
      </c>
      <c r="G58" s="52" t="s">
        <v>94</v>
      </c>
      <c r="H58" s="48">
        <f>D58*(1-0.5)</f>
        <v>49.5</v>
      </c>
      <c r="I58" s="75">
        <f>H58*0.6</f>
        <v>29.7</v>
      </c>
      <c r="J58" s="75">
        <f t="shared" si="1"/>
        <v>20.79</v>
      </c>
    </row>
    <row r="59" spans="1:10" x14ac:dyDescent="0.25">
      <c r="A59" s="45" t="s">
        <v>16</v>
      </c>
      <c r="B59" s="45" t="s">
        <v>43</v>
      </c>
      <c r="C59" s="45" t="s">
        <v>44</v>
      </c>
      <c r="D59" s="46">
        <v>99</v>
      </c>
      <c r="E59" s="74">
        <f>D59*0.6</f>
        <v>59.4</v>
      </c>
      <c r="F59" s="74">
        <f t="shared" si="0"/>
        <v>41.58</v>
      </c>
      <c r="G59" s="52" t="s">
        <v>94</v>
      </c>
      <c r="H59" s="48">
        <f>D59*(1-0.5)</f>
        <v>49.5</v>
      </c>
      <c r="I59" s="75">
        <f>H59*0.6</f>
        <v>29.7</v>
      </c>
      <c r="J59" s="75">
        <f t="shared" si="1"/>
        <v>20.79</v>
      </c>
    </row>
    <row r="60" spans="1:10" x14ac:dyDescent="0.25">
      <c r="A60" s="45" t="s">
        <v>16</v>
      </c>
      <c r="B60" s="45" t="s">
        <v>45</v>
      </c>
      <c r="C60" s="45" t="s">
        <v>46</v>
      </c>
      <c r="D60" s="46">
        <v>99</v>
      </c>
      <c r="E60" s="74">
        <f>D60*0.6</f>
        <v>59.4</v>
      </c>
      <c r="F60" s="74">
        <f t="shared" si="0"/>
        <v>41.58</v>
      </c>
      <c r="G60" s="52" t="s">
        <v>94</v>
      </c>
      <c r="H60" s="48">
        <f>D60*(1-0.5)</f>
        <v>49.5</v>
      </c>
      <c r="I60" s="75">
        <f>H60*0.6</f>
        <v>29.7</v>
      </c>
      <c r="J60" s="75">
        <f t="shared" si="1"/>
        <v>20.79</v>
      </c>
    </row>
    <row r="61" spans="1:10" x14ac:dyDescent="0.25">
      <c r="A61" s="45" t="s">
        <v>16</v>
      </c>
      <c r="B61" s="45" t="s">
        <v>47</v>
      </c>
      <c r="C61" s="45" t="s">
        <v>48</v>
      </c>
      <c r="D61" s="46">
        <v>99</v>
      </c>
      <c r="E61" s="74">
        <f>D61*0.6</f>
        <v>59.4</v>
      </c>
      <c r="F61" s="74">
        <f t="shared" si="0"/>
        <v>41.58</v>
      </c>
      <c r="G61" s="52" t="s">
        <v>94</v>
      </c>
      <c r="H61" s="48">
        <f>D61*(1-0.5)</f>
        <v>49.5</v>
      </c>
      <c r="I61" s="75">
        <f>H61*0.6</f>
        <v>29.7</v>
      </c>
      <c r="J61" s="75">
        <f t="shared" si="1"/>
        <v>20.79</v>
      </c>
    </row>
    <row r="62" spans="1:10" x14ac:dyDescent="0.25">
      <c r="A62" s="45" t="s">
        <v>16</v>
      </c>
      <c r="B62" s="45" t="s">
        <v>81</v>
      </c>
      <c r="C62" s="45" t="s">
        <v>82</v>
      </c>
      <c r="D62" s="46">
        <v>299</v>
      </c>
      <c r="E62" s="74">
        <f>D62*0.6</f>
        <v>179.4</v>
      </c>
      <c r="F62" s="74">
        <f t="shared" si="0"/>
        <v>125.58</v>
      </c>
      <c r="G62" s="52" t="s">
        <v>109</v>
      </c>
      <c r="H62" s="48">
        <f>D62*(1-0.5)</f>
        <v>149.5</v>
      </c>
      <c r="I62" s="75">
        <f>H62*0.6</f>
        <v>89.7</v>
      </c>
      <c r="J62" s="75">
        <f t="shared" si="1"/>
        <v>62.79</v>
      </c>
    </row>
    <row r="63" spans="1:10" x14ac:dyDescent="0.25">
      <c r="A63" s="45" t="s">
        <v>16</v>
      </c>
      <c r="B63" s="45" t="s">
        <v>83</v>
      </c>
      <c r="C63" s="45" t="s">
        <v>84</v>
      </c>
      <c r="D63" s="46">
        <v>99</v>
      </c>
      <c r="E63" s="74">
        <f>D63*0.6</f>
        <v>59.4</v>
      </c>
      <c r="F63" s="74">
        <f t="shared" si="0"/>
        <v>41.58</v>
      </c>
      <c r="G63" s="52" t="s">
        <v>109</v>
      </c>
      <c r="H63" s="48">
        <f>D63*(1-0.5)</f>
        <v>49.5</v>
      </c>
      <c r="I63" s="75">
        <f>H63*0.6</f>
        <v>29.7</v>
      </c>
      <c r="J63" s="75">
        <f t="shared" si="1"/>
        <v>20.79</v>
      </c>
    </row>
    <row r="64" spans="1:10" x14ac:dyDescent="0.25">
      <c r="A64" s="45" t="s">
        <v>16</v>
      </c>
      <c r="B64" s="45" t="s">
        <v>85</v>
      </c>
      <c r="C64" s="45" t="s">
        <v>86</v>
      </c>
      <c r="D64" s="46">
        <v>99</v>
      </c>
      <c r="E64" s="74">
        <f>D64*0.6</f>
        <v>59.4</v>
      </c>
      <c r="F64" s="74">
        <f t="shared" si="0"/>
        <v>41.58</v>
      </c>
      <c r="G64" s="52" t="s">
        <v>109</v>
      </c>
      <c r="H64" s="48">
        <f>D64*(1-0.5)</f>
        <v>49.5</v>
      </c>
      <c r="I64" s="75">
        <f>H64*0.6</f>
        <v>29.7</v>
      </c>
      <c r="J64" s="75">
        <f t="shared" si="1"/>
        <v>20.79</v>
      </c>
    </row>
    <row r="65" spans="1:10" x14ac:dyDescent="0.25">
      <c r="A65" s="45" t="s">
        <v>16</v>
      </c>
      <c r="B65" s="45" t="s">
        <v>87</v>
      </c>
      <c r="C65" s="45" t="s">
        <v>88</v>
      </c>
      <c r="D65" s="46">
        <v>99</v>
      </c>
      <c r="E65" s="74">
        <f>D65*0.6</f>
        <v>59.4</v>
      </c>
      <c r="F65" s="74">
        <f t="shared" si="0"/>
        <v>41.58</v>
      </c>
      <c r="G65" s="52" t="s">
        <v>109</v>
      </c>
      <c r="H65" s="48">
        <f>D65*(1-0.5)</f>
        <v>49.5</v>
      </c>
      <c r="I65" s="75">
        <f>H65*0.6</f>
        <v>29.7</v>
      </c>
      <c r="J65" s="75">
        <f t="shared" si="1"/>
        <v>20.79</v>
      </c>
    </row>
    <row r="66" spans="1:10" x14ac:dyDescent="0.25">
      <c r="A66" s="45" t="s">
        <v>16</v>
      </c>
      <c r="B66" s="45" t="s">
        <v>89</v>
      </c>
      <c r="C66" s="45" t="s">
        <v>90</v>
      </c>
      <c r="D66" s="46">
        <v>99</v>
      </c>
      <c r="E66" s="74">
        <f>D66*0.6</f>
        <v>59.4</v>
      </c>
      <c r="F66" s="74">
        <f t="shared" si="0"/>
        <v>41.58</v>
      </c>
      <c r="G66" s="52" t="s">
        <v>109</v>
      </c>
      <c r="H66" s="48">
        <f>D66*(1-0.5)</f>
        <v>49.5</v>
      </c>
      <c r="I66" s="75">
        <f>H66*0.6</f>
        <v>29.7</v>
      </c>
      <c r="J66" s="75">
        <f t="shared" si="1"/>
        <v>20.79</v>
      </c>
    </row>
    <row r="67" spans="1:10" s="55" customFormat="1" x14ac:dyDescent="0.25">
      <c r="A67" s="64" t="s">
        <v>16</v>
      </c>
      <c r="B67" s="64" t="s">
        <v>177</v>
      </c>
      <c r="C67" s="64" t="s">
        <v>178</v>
      </c>
      <c r="D67" s="65">
        <v>799</v>
      </c>
      <c r="E67" s="74">
        <f>D67*0.6</f>
        <v>479.4</v>
      </c>
      <c r="F67" s="74">
        <f t="shared" si="0"/>
        <v>335.58</v>
      </c>
      <c r="G67" s="66" t="s">
        <v>182</v>
      </c>
      <c r="H67" s="67">
        <f>D67*(1-0.5)</f>
        <v>399.5</v>
      </c>
      <c r="I67" s="75">
        <f>H67*0.6</f>
        <v>239.7</v>
      </c>
      <c r="J67" s="75">
        <f t="shared" si="1"/>
        <v>167.79</v>
      </c>
    </row>
    <row r="68" spans="1:10" s="55" customFormat="1" x14ac:dyDescent="0.25">
      <c r="A68" s="64" t="s">
        <v>16</v>
      </c>
      <c r="B68" s="64" t="s">
        <v>185</v>
      </c>
      <c r="C68" s="64" t="s">
        <v>184</v>
      </c>
      <c r="D68" s="65">
        <v>199</v>
      </c>
      <c r="E68" s="74">
        <f>D68*0.6</f>
        <v>119.39999999999999</v>
      </c>
      <c r="F68" s="74">
        <f t="shared" si="0"/>
        <v>83.579999999999984</v>
      </c>
      <c r="G68" s="66" t="s">
        <v>182</v>
      </c>
      <c r="H68" s="67">
        <f>D68*(1-0.5)</f>
        <v>99.5</v>
      </c>
      <c r="I68" s="75">
        <f>H68*0.6</f>
        <v>59.699999999999996</v>
      </c>
      <c r="J68" s="75">
        <f t="shared" si="1"/>
        <v>41.789999999999992</v>
      </c>
    </row>
    <row r="69" spans="1:10" s="55" customFormat="1" x14ac:dyDescent="0.25">
      <c r="A69" s="64" t="s">
        <v>16</v>
      </c>
      <c r="B69" s="64" t="s">
        <v>186</v>
      </c>
      <c r="C69" s="64" t="s">
        <v>179</v>
      </c>
      <c r="D69" s="65">
        <v>1499</v>
      </c>
      <c r="E69" s="74">
        <f>D69*0.6</f>
        <v>899.4</v>
      </c>
      <c r="F69" s="74">
        <f t="shared" si="0"/>
        <v>629.57999999999993</v>
      </c>
      <c r="G69" s="66" t="s">
        <v>182</v>
      </c>
      <c r="H69" s="67">
        <f>D69*(1-0.5)</f>
        <v>749.5</v>
      </c>
      <c r="I69" s="75">
        <f>H69*0.6</f>
        <v>449.7</v>
      </c>
      <c r="J69" s="75">
        <f t="shared" si="1"/>
        <v>314.78999999999996</v>
      </c>
    </row>
    <row r="70" spans="1:10" s="55" customFormat="1" x14ac:dyDescent="0.25">
      <c r="A70" s="64" t="s">
        <v>16</v>
      </c>
      <c r="B70" s="64" t="s">
        <v>187</v>
      </c>
      <c r="C70" s="64" t="s">
        <v>183</v>
      </c>
      <c r="D70" s="65">
        <v>199</v>
      </c>
      <c r="E70" s="74">
        <f>D70*0.6</f>
        <v>119.39999999999999</v>
      </c>
      <c r="F70" s="74">
        <f t="shared" si="0"/>
        <v>83.579999999999984</v>
      </c>
      <c r="G70" s="66" t="s">
        <v>182</v>
      </c>
      <c r="H70" s="67">
        <f>D70*(1-0.5)</f>
        <v>99.5</v>
      </c>
      <c r="I70" s="75">
        <f>H70*0.6</f>
        <v>59.699999999999996</v>
      </c>
      <c r="J70" s="75">
        <f t="shared" si="1"/>
        <v>41.789999999999992</v>
      </c>
    </row>
    <row r="71" spans="1:10" x14ac:dyDescent="0.25">
      <c r="A71" s="50" t="s">
        <v>16</v>
      </c>
      <c r="B71" s="50" t="s">
        <v>148</v>
      </c>
      <c r="C71" s="50" t="s">
        <v>149</v>
      </c>
      <c r="D71" s="54">
        <v>39.950000000000003</v>
      </c>
      <c r="E71" s="74">
        <f>D71*0.6</f>
        <v>23.970000000000002</v>
      </c>
      <c r="F71" s="74">
        <f t="shared" si="0"/>
        <v>16.779</v>
      </c>
      <c r="G71" s="52"/>
      <c r="H71" s="48">
        <f>D71*(1-0.5)</f>
        <v>19.975000000000001</v>
      </c>
      <c r="I71" s="75">
        <f>H71*0.6</f>
        <v>11.985000000000001</v>
      </c>
      <c r="J71" s="75">
        <f t="shared" si="1"/>
        <v>8.3895</v>
      </c>
    </row>
    <row r="72" spans="1:10" x14ac:dyDescent="0.25">
      <c r="A72" s="50" t="s">
        <v>16</v>
      </c>
      <c r="B72" s="50" t="s">
        <v>146</v>
      </c>
      <c r="C72" s="50" t="s">
        <v>150</v>
      </c>
      <c r="D72" s="54">
        <v>74.849999999999994</v>
      </c>
      <c r="E72" s="74">
        <f>D72*0.6</f>
        <v>44.91</v>
      </c>
      <c r="F72" s="74">
        <f t="shared" si="0"/>
        <v>31.436999999999994</v>
      </c>
      <c r="G72" s="52"/>
      <c r="H72" s="48">
        <f>D72*(1-0.5)</f>
        <v>37.424999999999997</v>
      </c>
      <c r="I72" s="75">
        <f>H72*0.6</f>
        <v>22.454999999999998</v>
      </c>
      <c r="J72" s="75">
        <f t="shared" si="1"/>
        <v>15.718499999999997</v>
      </c>
    </row>
    <row r="73" spans="1:10" x14ac:dyDescent="0.25">
      <c r="A73" s="50" t="s">
        <v>16</v>
      </c>
      <c r="B73" s="50" t="s">
        <v>147</v>
      </c>
      <c r="C73" s="50" t="s">
        <v>151</v>
      </c>
      <c r="D73" s="54">
        <v>239.4</v>
      </c>
      <c r="E73" s="74">
        <f>D73*0.6</f>
        <v>143.63999999999999</v>
      </c>
      <c r="F73" s="74">
        <f t="shared" si="0"/>
        <v>100.54799999999999</v>
      </c>
      <c r="G73" s="52"/>
      <c r="H73" s="48">
        <f>D73*(1-0.5)</f>
        <v>119.7</v>
      </c>
      <c r="I73" s="75">
        <f>H73*0.6</f>
        <v>71.819999999999993</v>
      </c>
      <c r="J73" s="75">
        <f t="shared" si="1"/>
        <v>50.273999999999994</v>
      </c>
    </row>
    <row r="74" spans="1:10" x14ac:dyDescent="0.25">
      <c r="A74" s="56" t="s">
        <v>49</v>
      </c>
      <c r="B74" s="56" t="s">
        <v>50</v>
      </c>
      <c r="C74" s="56" t="s">
        <v>51</v>
      </c>
      <c r="D74" s="57">
        <v>499</v>
      </c>
      <c r="E74" s="76" t="s">
        <v>194</v>
      </c>
      <c r="F74" s="76" t="s">
        <v>194</v>
      </c>
      <c r="G74" s="58" t="s">
        <v>95</v>
      </c>
      <c r="H74" s="59">
        <f>D74*(1-0.5)</f>
        <v>249.5</v>
      </c>
      <c r="I74" s="59" t="s">
        <v>194</v>
      </c>
      <c r="J74" s="59" t="s">
        <v>194</v>
      </c>
    </row>
    <row r="75" spans="1:10" x14ac:dyDescent="0.25">
      <c r="A75" s="56" t="s">
        <v>49</v>
      </c>
      <c r="B75" s="56" t="s">
        <v>52</v>
      </c>
      <c r="C75" s="56" t="s">
        <v>53</v>
      </c>
      <c r="D75" s="57">
        <v>399</v>
      </c>
      <c r="E75" s="76" t="s">
        <v>194</v>
      </c>
      <c r="F75" s="76" t="s">
        <v>194</v>
      </c>
      <c r="G75" s="58" t="s">
        <v>95</v>
      </c>
      <c r="H75" s="59">
        <f>D75*(1-0.5)</f>
        <v>199.5</v>
      </c>
      <c r="I75" s="59" t="s">
        <v>194</v>
      </c>
      <c r="J75" s="59" t="s">
        <v>194</v>
      </c>
    </row>
    <row r="76" spans="1:10" x14ac:dyDescent="0.25">
      <c r="A76" s="56" t="s">
        <v>49</v>
      </c>
      <c r="B76" s="56" t="s">
        <v>112</v>
      </c>
      <c r="C76" s="56" t="s">
        <v>54</v>
      </c>
      <c r="D76" s="57">
        <v>299</v>
      </c>
      <c r="E76" s="76" t="s">
        <v>194</v>
      </c>
      <c r="F76" s="76" t="s">
        <v>194</v>
      </c>
      <c r="G76" s="58" t="s">
        <v>95</v>
      </c>
      <c r="H76" s="59">
        <f>D76*(1-0.5)</f>
        <v>149.5</v>
      </c>
      <c r="I76" s="59" t="s">
        <v>194</v>
      </c>
      <c r="J76" s="59" t="s">
        <v>194</v>
      </c>
    </row>
    <row r="77" spans="1:10" x14ac:dyDescent="0.25">
      <c r="A77" s="56" t="s">
        <v>49</v>
      </c>
      <c r="B77" s="56" t="s">
        <v>117</v>
      </c>
      <c r="C77" s="56" t="s">
        <v>114</v>
      </c>
      <c r="D77" s="57">
        <v>299</v>
      </c>
      <c r="E77" s="76" t="s">
        <v>194</v>
      </c>
      <c r="F77" s="76" t="s">
        <v>194</v>
      </c>
      <c r="G77" s="58" t="s">
        <v>95</v>
      </c>
      <c r="H77" s="59">
        <f>D77*(1-0.5)</f>
        <v>149.5</v>
      </c>
      <c r="I77" s="59" t="s">
        <v>194</v>
      </c>
      <c r="J77" s="59" t="s">
        <v>194</v>
      </c>
    </row>
    <row r="78" spans="1:10" x14ac:dyDescent="0.25">
      <c r="A78" s="56" t="s">
        <v>113</v>
      </c>
      <c r="B78" s="56" t="s">
        <v>118</v>
      </c>
      <c r="C78" s="56" t="s">
        <v>115</v>
      </c>
      <c r="D78" s="57">
        <v>249</v>
      </c>
      <c r="E78" s="76" t="s">
        <v>194</v>
      </c>
      <c r="F78" s="76" t="s">
        <v>194</v>
      </c>
      <c r="G78" s="58" t="s">
        <v>95</v>
      </c>
      <c r="H78" s="59">
        <f>D78*(1-0.5)</f>
        <v>124.5</v>
      </c>
      <c r="I78" s="59" t="s">
        <v>194</v>
      </c>
      <c r="J78" s="59" t="s">
        <v>194</v>
      </c>
    </row>
    <row r="79" spans="1:10" x14ac:dyDescent="0.25">
      <c r="A79" s="56" t="s">
        <v>49</v>
      </c>
      <c r="B79" s="56" t="s">
        <v>119</v>
      </c>
      <c r="C79" s="56" t="s">
        <v>116</v>
      </c>
      <c r="D79" s="57">
        <v>199</v>
      </c>
      <c r="E79" s="76" t="s">
        <v>194</v>
      </c>
      <c r="F79" s="76" t="s">
        <v>194</v>
      </c>
      <c r="G79" s="58" t="s">
        <v>95</v>
      </c>
      <c r="H79" s="59">
        <f>D79*(1-0.5)</f>
        <v>99.5</v>
      </c>
      <c r="I79" s="59" t="s">
        <v>194</v>
      </c>
      <c r="J79" s="59" t="s">
        <v>194</v>
      </c>
    </row>
    <row r="80" spans="1:10" x14ac:dyDescent="0.25">
      <c r="A80" s="56" t="s">
        <v>49</v>
      </c>
      <c r="B80" s="56" t="s">
        <v>122</v>
      </c>
      <c r="C80" s="56" t="s">
        <v>121</v>
      </c>
      <c r="D80" s="57">
        <v>249</v>
      </c>
      <c r="E80" s="76" t="s">
        <v>194</v>
      </c>
      <c r="F80" s="76" t="s">
        <v>194</v>
      </c>
      <c r="G80" s="58" t="s">
        <v>95</v>
      </c>
      <c r="H80" s="59">
        <f>D80*(1-0.5)</f>
        <v>124.5</v>
      </c>
      <c r="I80" s="59" t="s">
        <v>194</v>
      </c>
      <c r="J80" s="59" t="s">
        <v>194</v>
      </c>
    </row>
    <row r="81" spans="1:10" x14ac:dyDescent="0.25">
      <c r="A81" s="56" t="s">
        <v>49</v>
      </c>
      <c r="B81" s="56" t="s">
        <v>120</v>
      </c>
      <c r="C81" s="56" t="s">
        <v>123</v>
      </c>
      <c r="D81" s="57">
        <v>199</v>
      </c>
      <c r="E81" s="76" t="s">
        <v>194</v>
      </c>
      <c r="F81" s="76" t="s">
        <v>194</v>
      </c>
      <c r="G81" s="58" t="s">
        <v>95</v>
      </c>
      <c r="H81" s="59">
        <f>D81*(1-0.5)</f>
        <v>99.5</v>
      </c>
      <c r="I81" s="59" t="s">
        <v>194</v>
      </c>
      <c r="J81" s="59" t="s">
        <v>194</v>
      </c>
    </row>
    <row r="82" spans="1:10" x14ac:dyDescent="0.25">
      <c r="A82" s="56" t="s">
        <v>49</v>
      </c>
      <c r="B82" s="56" t="s">
        <v>124</v>
      </c>
      <c r="C82" s="56" t="s">
        <v>125</v>
      </c>
      <c r="D82" s="57">
        <v>199</v>
      </c>
      <c r="E82" s="76" t="s">
        <v>194</v>
      </c>
      <c r="F82" s="76" t="s">
        <v>194</v>
      </c>
      <c r="G82" s="58" t="s">
        <v>95</v>
      </c>
      <c r="H82" s="59">
        <f>D82*(1-0.5)</f>
        <v>99.5</v>
      </c>
      <c r="I82" s="59" t="s">
        <v>194</v>
      </c>
      <c r="J82" s="59" t="s">
        <v>194</v>
      </c>
    </row>
    <row r="83" spans="1:10" x14ac:dyDescent="0.25">
      <c r="A83" s="60" t="s">
        <v>16</v>
      </c>
      <c r="B83" s="60" t="s">
        <v>180</v>
      </c>
      <c r="C83" s="60" t="s">
        <v>181</v>
      </c>
      <c r="D83" s="61">
        <v>799</v>
      </c>
      <c r="E83" s="76" t="s">
        <v>194</v>
      </c>
      <c r="F83" s="76" t="s">
        <v>194</v>
      </c>
      <c r="G83" s="62" t="s">
        <v>110</v>
      </c>
      <c r="H83" s="63">
        <f>D83*(1-0.5)</f>
        <v>399.5</v>
      </c>
      <c r="I83" s="59" t="s">
        <v>194</v>
      </c>
      <c r="J83" s="59" t="s">
        <v>194</v>
      </c>
    </row>
    <row r="84" spans="1:10" s="55" customFormat="1" x14ac:dyDescent="0.25">
      <c r="A84" s="60" t="s">
        <v>16</v>
      </c>
      <c r="B84" s="60" t="s">
        <v>152</v>
      </c>
      <c r="C84" s="60" t="s">
        <v>153</v>
      </c>
      <c r="D84" s="61">
        <v>1499</v>
      </c>
      <c r="E84" s="76" t="s">
        <v>194</v>
      </c>
      <c r="F84" s="76" t="s">
        <v>194</v>
      </c>
      <c r="G84" s="62" t="s">
        <v>111</v>
      </c>
      <c r="H84" s="63">
        <f>D84*(1-0.5)</f>
        <v>749.5</v>
      </c>
      <c r="I84" s="59" t="s">
        <v>194</v>
      </c>
      <c r="J84" s="59" t="s">
        <v>194</v>
      </c>
    </row>
  </sheetData>
  <sortState xmlns:xlrd2="http://schemas.microsoft.com/office/spreadsheetml/2017/richdata2" ref="A14:H73">
    <sortCondition ref="A64"/>
  </sortState>
  <mergeCells count="1">
    <mergeCell ref="E4:F7"/>
  </mergeCells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NBFX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Isaac Kiener</cp:lastModifiedBy>
  <cp:lastPrinted>2018-06-14T16:00:40Z</cp:lastPrinted>
  <dcterms:created xsi:type="dcterms:W3CDTF">2014-05-05T16:24:11Z</dcterms:created>
  <dcterms:modified xsi:type="dcterms:W3CDTF">2019-11-20T18:37:58Z</dcterms:modified>
</cp:coreProperties>
</file>