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roadfieldvideo-my.sharepoint.com/personal/bdi_broadfield_com/Documents/Dealer price sheets/"/>
    </mc:Choice>
  </mc:AlternateContent>
  <xr:revisionPtr revIDLastSave="0" documentId="8_{9460E97E-EDC5-4E1F-A287-E289B53F3CA6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INDEX PAGE" sheetId="10" r:id="rId1"/>
    <sheet name="MAIN PRICE LIST" sheetId="2" r:id="rId2"/>
    <sheet name="Support-Warranty" sheetId="6" r:id="rId3"/>
    <sheet name="CUST LOYALTY TRADE-IN, TRADE-UP" sheetId="4" r:id="rId4"/>
    <sheet name="SPARES-MISC" sheetId="5" r:id="rId5"/>
  </sheets>
  <definedNames>
    <definedName name="_xlnm.Print_Area" localSheetId="3">'CUST LOYALTY TRADE-IN, TRADE-UP'!$A$1:$F$45</definedName>
    <definedName name="_xlnm.Print_Area" localSheetId="0">'INDEX PAGE'!$A$1:$V$106</definedName>
    <definedName name="_xlnm.Print_Area" localSheetId="1">'MAIN PRICE LIST'!$A$1:$D$278</definedName>
    <definedName name="_xlnm.Print_Area" localSheetId="4">'SPARES-MISC'!$A$1:$D$57</definedName>
    <definedName name="_xlnm.Print_Area" localSheetId="2">'Support-Warranty'!$A$1:$D$86</definedName>
  </definedName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8" i="2" l="1"/>
  <c r="D187" i="2"/>
  <c r="D186" i="2"/>
  <c r="D185" i="2"/>
  <c r="D191" i="2"/>
  <c r="D190" i="2"/>
  <c r="C53" i="6"/>
  <c r="D53" i="6" s="1"/>
  <c r="C52" i="6"/>
  <c r="D52" i="6" s="1"/>
  <c r="C51" i="6"/>
  <c r="D51" i="6" s="1"/>
  <c r="C50" i="6"/>
  <c r="D50" i="6" s="1"/>
  <c r="C48" i="6"/>
  <c r="D48" i="6" s="1"/>
  <c r="C46" i="6"/>
  <c r="C40" i="6"/>
  <c r="D40" i="6" s="1"/>
  <c r="C35" i="6"/>
  <c r="C34" i="6"/>
  <c r="D34" i="6" s="1"/>
  <c r="D30" i="6"/>
  <c r="D29" i="6"/>
  <c r="D28" i="6"/>
  <c r="D27" i="6"/>
  <c r="D26" i="6"/>
  <c r="D25" i="6"/>
  <c r="D24" i="6"/>
  <c r="D23" i="6"/>
  <c r="D17" i="6"/>
  <c r="D16" i="6"/>
  <c r="D15" i="6"/>
  <c r="D14" i="6"/>
  <c r="D13" i="6"/>
  <c r="D12" i="6"/>
  <c r="D11" i="6"/>
  <c r="D149" i="2"/>
  <c r="D148" i="2"/>
  <c r="D22" i="5"/>
  <c r="D19" i="5"/>
  <c r="D15" i="5"/>
  <c r="D224" i="2"/>
  <c r="D208" i="2"/>
  <c r="D207" i="2"/>
  <c r="D206" i="2"/>
  <c r="D160" i="2"/>
  <c r="D159" i="2"/>
  <c r="D158" i="2"/>
  <c r="D27" i="5" l="1"/>
  <c r="D243" i="2"/>
  <c r="D242" i="2"/>
  <c r="D241" i="2"/>
  <c r="D240" i="2"/>
  <c r="D239" i="2"/>
  <c r="D238" i="2"/>
  <c r="D236" i="2"/>
  <c r="D235" i="2"/>
  <c r="D234" i="2"/>
  <c r="D233" i="2"/>
  <c r="D232" i="2"/>
  <c r="D231" i="2"/>
  <c r="D230" i="2"/>
  <c r="D229" i="2"/>
  <c r="D73" i="2"/>
  <c r="D72" i="2"/>
  <c r="D71" i="2"/>
  <c r="D70" i="2"/>
  <c r="E43" i="4" l="1"/>
  <c r="F43" i="4" s="1"/>
  <c r="F38" i="4"/>
  <c r="E38" i="4"/>
  <c r="D110" i="2" l="1"/>
  <c r="D108" i="2"/>
  <c r="D111" i="2"/>
  <c r="D109" i="2"/>
  <c r="D116" i="2" l="1"/>
  <c r="D96" i="2"/>
  <c r="D125" i="2"/>
  <c r="D124" i="2"/>
  <c r="D117" i="2"/>
  <c r="D115" i="2"/>
  <c r="D97" i="2"/>
  <c r="D95" i="2"/>
  <c r="D10" i="5" l="1"/>
  <c r="D62" i="2"/>
  <c r="D55" i="2"/>
  <c r="D49" i="2"/>
  <c r="D44" i="2"/>
  <c r="D36" i="2"/>
  <c r="D29" i="2"/>
  <c r="D22" i="2"/>
  <c r="D15" i="2"/>
  <c r="D9" i="2"/>
  <c r="D94" i="2" l="1"/>
  <c r="D93" i="2"/>
  <c r="D92" i="2"/>
  <c r="D91" i="2"/>
  <c r="D90" i="2"/>
  <c r="D89" i="2"/>
  <c r="D88" i="2"/>
  <c r="D87" i="2"/>
  <c r="D86" i="2"/>
  <c r="D13" i="2"/>
  <c r="D12" i="2"/>
  <c r="D11" i="2"/>
  <c r="D10" i="2"/>
  <c r="D85" i="2" l="1"/>
  <c r="D52" i="2" l="1"/>
  <c r="D51" i="2"/>
  <c r="D50" i="2"/>
  <c r="D56" i="6" l="1"/>
  <c r="D203" i="2" l="1"/>
  <c r="C203" i="2" s="1"/>
  <c r="D202" i="2"/>
  <c r="C202" i="2" s="1"/>
  <c r="D201" i="2"/>
  <c r="C201" i="2" s="1"/>
  <c r="D200" i="2"/>
  <c r="C200" i="2" s="1"/>
  <c r="D199" i="2"/>
  <c r="C199" i="2" s="1"/>
  <c r="D198" i="2"/>
  <c r="C198" i="2" s="1"/>
  <c r="D197" i="2"/>
  <c r="C197" i="2" s="1"/>
  <c r="D196" i="2"/>
  <c r="C196" i="2" s="1"/>
  <c r="C195" i="2"/>
  <c r="C194" i="2"/>
  <c r="C193" i="2"/>
  <c r="C192" i="2"/>
  <c r="D219" i="2" l="1"/>
  <c r="D103" i="2" l="1"/>
  <c r="D102" i="2"/>
  <c r="C214" i="2"/>
  <c r="C213" i="2"/>
  <c r="D140" i="2" l="1"/>
  <c r="D139" i="2"/>
  <c r="D138" i="2"/>
  <c r="D137" i="2"/>
  <c r="E33" i="4"/>
  <c r="E32" i="4"/>
  <c r="E19" i="4"/>
  <c r="E18" i="4"/>
  <c r="E17" i="4"/>
  <c r="E16" i="4"/>
  <c r="E26" i="4"/>
  <c r="E25" i="4"/>
  <c r="E24" i="4"/>
  <c r="E12" i="4"/>
  <c r="E11" i="4"/>
  <c r="E10" i="4"/>
  <c r="D106" i="2"/>
  <c r="F19" i="4" l="1"/>
  <c r="F11" i="4"/>
  <c r="F32" i="4"/>
  <c r="F16" i="4"/>
  <c r="F33" i="4"/>
  <c r="F12" i="4"/>
  <c r="F17" i="4"/>
  <c r="F18" i="4"/>
  <c r="F24" i="4"/>
  <c r="F25" i="4"/>
  <c r="F10" i="4"/>
  <c r="F26" i="4"/>
  <c r="D101" i="2" l="1"/>
  <c r="D100" i="2"/>
  <c r="D107" i="2"/>
  <c r="D105" i="2"/>
  <c r="D104" i="2"/>
  <c r="D113" i="2"/>
  <c r="D114" i="2"/>
  <c r="D144" i="2"/>
  <c r="D129" i="2"/>
  <c r="D128" i="2"/>
  <c r="D127" i="2"/>
  <c r="D121" i="2"/>
  <c r="D120" i="2"/>
  <c r="D123" i="2"/>
  <c r="D122" i="2"/>
  <c r="D143" i="2"/>
  <c r="D142" i="2"/>
  <c r="D6" i="5" l="1"/>
  <c r="D7" i="5"/>
  <c r="D8" i="5"/>
  <c r="D9" i="5"/>
  <c r="D12" i="5"/>
  <c r="D13" i="5"/>
  <c r="D14" i="5"/>
  <c r="D5" i="5"/>
  <c r="D4" i="5"/>
  <c r="D47" i="5" l="1"/>
  <c r="D58" i="2" l="1"/>
  <c r="D60" i="2"/>
  <c r="D59" i="2"/>
  <c r="D57" i="2"/>
  <c r="D27" i="2"/>
  <c r="D26" i="2"/>
  <c r="D25" i="2"/>
  <c r="D24" i="2"/>
  <c r="D20" i="2"/>
  <c r="D19" i="2"/>
  <c r="D18" i="2"/>
  <c r="D17" i="2"/>
  <c r="D63" i="2" l="1"/>
  <c r="D56" i="2"/>
  <c r="D47" i="2"/>
  <c r="D46" i="2"/>
  <c r="D45" i="2"/>
  <c r="D38" i="2"/>
  <c r="D34" i="2"/>
  <c r="D41" i="2"/>
  <c r="D39" i="2"/>
  <c r="D33" i="2"/>
  <c r="D30" i="2"/>
  <c r="D23" i="2"/>
  <c r="D16" i="2"/>
  <c r="D31" i="2" l="1"/>
  <c r="D40" i="2"/>
  <c r="D32" i="2"/>
  <c r="D217" i="2" l="1"/>
  <c r="D64" i="2" l="1"/>
  <c r="D65" i="2"/>
  <c r="D66" i="2"/>
  <c r="D67" i="2"/>
  <c r="D37" i="2" l="1"/>
</calcChain>
</file>

<file path=xl/sharedStrings.xml><?xml version="1.0" encoding="utf-8"?>
<sst xmlns="http://schemas.openxmlformats.org/spreadsheetml/2006/main" count="818" uniqueCount="633">
  <si>
    <t>Reseller Price List - November 2024</t>
  </si>
  <si>
    <t>Main Sheet</t>
  </si>
  <si>
    <t>Facilis HUB Shared Storage Solutions</t>
  </si>
  <si>
    <t xml:space="preserve"> </t>
  </si>
  <si>
    <t xml:space="preserve">Facilis Reseller Price List -  Summary  </t>
  </si>
  <si>
    <t xml:space="preserve"> v1.0</t>
  </si>
  <si>
    <t>Part Number</t>
  </si>
  <si>
    <t>Description</t>
  </si>
  <si>
    <t xml:space="preserve">List Price </t>
  </si>
  <si>
    <t xml:space="preserve">America's 
Reseller
Pricing
</t>
  </si>
  <si>
    <t xml:space="preserve">HUB One Server </t>
  </si>
  <si>
    <t>Facilis HUB One Server (16) - Includes Mirrored System Disk; Redundant PSU and Dual 16Gbps FC Card for connectivity (uplift to 32Gbps available)</t>
  </si>
  <si>
    <t>FTI-HUB1</t>
  </si>
  <si>
    <t>Facilis HUB One Aggregation &amp; Shared File System Offload Server</t>
  </si>
  <si>
    <t>Facilis HUB 8, HUB 16, HUB 24, HUB 32, HUB 48  (HDD-based Shared Storage Systems)</t>
  </si>
  <si>
    <t xml:space="preserve">Facilis HUB 8 Server Models (1) 8HDDs - 4TB, 6TB, 8TB, 12TB, 16TB HDDs -  includes dual port 10GigE (RJ45 Copper or SFP+ optical) for basic server connectivity   </t>
  </si>
  <si>
    <t>FTI-FAC8-128</t>
  </si>
  <si>
    <t>Facilis HUB 8 - 128TB System with Unlimited Seats of FastTracker, Smart Access Rules and WANLink Remote Client</t>
  </si>
  <si>
    <t>FTI-FAC8-96</t>
  </si>
  <si>
    <t>Facilis HUB 8 - 96TB System with Unlimited Seats of FastTracker, Smart Access Rules and WANLink Remote Client</t>
  </si>
  <si>
    <t>FTI-FAC8-64</t>
  </si>
  <si>
    <t>Facilis HUB 8 - 64TB System with Unlimited Seats of FastTracker, Smart Access Rules and WANLink Remote Client</t>
  </si>
  <si>
    <t>FTI-FAC8-48</t>
  </si>
  <si>
    <t>Facilis HUB 8 - 48TB System with Unlimited Seats of FastTracker, Smart Access Rules and WANLink Remote Client</t>
  </si>
  <si>
    <t>FTI-FAC8-32</t>
  </si>
  <si>
    <t>Facilis HUB 8 - 32TB System with Unlimited Seats of FastTracker, Smart Access Rules and WANLink Remote Client</t>
  </si>
  <si>
    <t>Facilis HUB 16 Server Models (1) -  16 HDDs in 4U server -  4TB, 6TB, 8TB, 12TB, 16TB or 22TB HDDs</t>
  </si>
  <si>
    <t>FTI-HUB16-352</t>
  </si>
  <si>
    <t>Facilis HUB 16 - 352TB  System with Unlimited Seats of FastTracker, Smart Access Rules and WANLink Remote Client</t>
  </si>
  <si>
    <t>FTI-HUB16-256</t>
  </si>
  <si>
    <t>Facilis HUB 16 - 256TB  System with Unlimited Seats of FastTracker, Smart Access Rules and WANLink Remote Client</t>
  </si>
  <si>
    <t>FTI-HUB16-192</t>
  </si>
  <si>
    <t>Facilis HUB 16 - 192TB  System with Unlimited Seats of FastTracker, Smart Access Rules and WANLink Remote Client</t>
  </si>
  <si>
    <t>FTI-HUB16-128</t>
  </si>
  <si>
    <t>Facilis HUB 16 - 128TB  System with Unlimited Seats of FastTracker, Smart Access Rules and WANLink Remote Client</t>
  </si>
  <si>
    <t>FTI-HUB16-96</t>
  </si>
  <si>
    <t>Facilis HUB 16 - 96TB  System with Unlimited Seats of FastTracker, Smart Access Rules and WANLink Remote Client</t>
  </si>
  <si>
    <t>FTI-HUB16-64</t>
  </si>
  <si>
    <t>Facilis HUB 16 - 64TB  System with Unlimited Seats of FastTracker, Smart Access Rules and WANLink Remote Client</t>
  </si>
  <si>
    <t>Facilis HUB 24 Server Models (1) -  24 HDDs in 4U server - 4TB, 6TB, 8TB, 12TB, 16TB or 22TB HDDs</t>
  </si>
  <si>
    <t>FTI-HUB24-528</t>
  </si>
  <si>
    <t>Facilis HUB 24 - 528TB System with Unlimited Seats of FastTracker, Smart Access Rules and WANLink Remote Client</t>
  </si>
  <si>
    <t>FTI-HUB24-384</t>
  </si>
  <si>
    <t>Facilis HUB 24 - 384TB System with Unlimited Seats of FastTracker, Smart Access Rules and WANLink Remote Client</t>
  </si>
  <si>
    <t>FTI-HUB24-288</t>
  </si>
  <si>
    <t>Facilis HUB 24 - 288TB System with Unlimited Seats of FastTracker, Smart Access Rules and WANLink Remote Client</t>
  </si>
  <si>
    <t>FTI-HUB24-192</t>
  </si>
  <si>
    <t>Facilis HUB 24 - 192TB System with Unlimited Seats of FastTracker, Smart Access Rules and WANLink Remote Client</t>
  </si>
  <si>
    <t>FTI-HUB24-144</t>
  </si>
  <si>
    <t>Facilis HUB 24 - 144TB System with Unlimited Seats of FastTracker, Smart Access Rules and WANLink Remote Client</t>
  </si>
  <si>
    <t>FTI-HUB24-96</t>
  </si>
  <si>
    <t>Facilis HUB 24 - 96TB System with Unlimited Seats of FastTracker, Smart Access Rules and WANLink Remote Client</t>
  </si>
  <si>
    <t>Facilis HUB 32 Server Models (1) -  32 x HDDs - 4TB, 6TB, 8TB, 12TB, 16TB or 22TB HDDs</t>
  </si>
  <si>
    <t>FTI-HUB32-704</t>
  </si>
  <si>
    <t>Facilis HUB 32 - 704TB  System with Unlimited Seats of FastTracker, Smart Access Rules and WANLink Remote Client</t>
  </si>
  <si>
    <t>FTI-HUB32-512</t>
  </si>
  <si>
    <t>Facilis HUB 32 - 512TB  System with Unlimited Seats of FastTracker, Smart Access Rules and WANLink Remote Client</t>
  </si>
  <si>
    <t>FTI-HUB32-384</t>
  </si>
  <si>
    <t>Facilis HUB 32 - 384TB  System with Unlimited Seats of FastTracker, Smart Access Rules and WANLink Remote Client</t>
  </si>
  <si>
    <t>FTI-HUB32-256</t>
  </si>
  <si>
    <t>Facilis HUB 32 - 256TB  System with Unlimited Seats of FastTracker, Smart Access Rules and WANLink Remote Client</t>
  </si>
  <si>
    <t>FTI-HUB32-192</t>
  </si>
  <si>
    <t>Facilis HUB 32 - 192TB  System with Unlimited Seats of FastTracker, Smart Access Rules and WANLink Remote Client</t>
  </si>
  <si>
    <t>FTI-HUB32-128</t>
  </si>
  <si>
    <t>Facilis HUB 32 - 128TB  System with Unlimited Seats of FastTracker, Smart Access Rules and WANLink Remote Client</t>
  </si>
  <si>
    <t>Facilis HUB 48 Server Models (1) - 48 x HDDs - 4TB, 6TB, 8TB, 12TB, 16TB or 22TB HDDs</t>
  </si>
  <si>
    <t>FTI-HUB48-1056</t>
  </si>
  <si>
    <t>Facilis HUB 48 - 1056TB  System with Unlimited Seats of FastTracker, Smart Access Rules and WANLink Remote Client</t>
  </si>
  <si>
    <t>FTI-HUB48-768</t>
  </si>
  <si>
    <t>Facilis HUB 48 - 768TB  System with Unlimited Seats of FastTracker, Smart Access Rules and WANLink Remote Client</t>
  </si>
  <si>
    <t>FTI-HUB48-576</t>
  </si>
  <si>
    <t>Facilis HUB 48 - 576TB  System with Unlimited Seats of FastTracker, Smart Access Rules and WANLink Remote Client</t>
  </si>
  <si>
    <t>FTI-HUB48-384</t>
  </si>
  <si>
    <t>Facilis HUB 48 - 384TB  System with Unlimited Seats of FastTracker, Smart Access Rules and WANLink Remote Client</t>
  </si>
  <si>
    <t>FTI-HUB48-288</t>
  </si>
  <si>
    <t>Facilis HUB 48 - 288TB  System with Unlimited Seats of FastTracker, Smart Access Rules and WANLink Remote Client</t>
  </si>
  <si>
    <t>FTI-HUB48-192</t>
  </si>
  <si>
    <t>Facilis HUB 48 - 192TB  System with Unlimited Seats of FastTracker, Smart Access Rules and WANLink Remote Client</t>
  </si>
  <si>
    <t>Facilis HUB FLASHPoint Server (SSD-based Shared Storage Systems) **Check prices when quoting due to market fluctuations</t>
  </si>
  <si>
    <t xml:space="preserve">Facilis HUB FLASHPoint 24S 2U Server Models (1) - 24 SSDs (1TB, 2TB, 4TB, 7.68TB) </t>
  </si>
  <si>
    <t>FTI-HUBFP24S-184</t>
  </si>
  <si>
    <t>Facilis HUB FLASHPoint 24S - 184TB  System with Unlimited Seats of FastTracker, Smart Access Rules and WANLink Remote Client</t>
  </si>
  <si>
    <t>FTI-HUBFP24S-96</t>
  </si>
  <si>
    <t>Facilis HUB FLASHPoint 24S - 96TB  System with Unlimited Seats of FastTracker, Smart Access Rules and WANLink Remote Client</t>
  </si>
  <si>
    <t>FTI-HUBFP24S-48</t>
  </si>
  <si>
    <t>Facilis HUB FLASHPoint 24S - 48TB  System with Unlimited Seats of FastTracker, Smart Access Rules and WANLink Remote Client</t>
  </si>
  <si>
    <t>FTI-HUBFP24S-24</t>
  </si>
  <si>
    <t>Facilis HUB FLASHPoint 24S - 24TB  System with Unlimited Seats of FastTracker, Smart Access Rules and WANLink Remote Client</t>
  </si>
  <si>
    <t xml:space="preserve">Facilis HUB FLASHPoint 48S 4U Server Models (1) - 48SSDs (1TB, 2TB, 4TB, 7.68TB) </t>
  </si>
  <si>
    <t>FTI-HUBFP48S-368</t>
  </si>
  <si>
    <t>Facilis HUB FLASHPoint 48S- 368TB  System with Unlimited Seats of FastTracker, Smart Access Rules and WANLink Remote Client</t>
  </si>
  <si>
    <t>FTI-HUBFP48S-192</t>
  </si>
  <si>
    <t>Facilis HUB FLASHPoint 48S- 192TB  System with Unlimited Seats of FastTracker, Smart Access Rules and WANLink Remote Client</t>
  </si>
  <si>
    <t>FTI-HUBFP48S-96</t>
  </si>
  <si>
    <t>Facilis HUB FLASHPoint 48S - 96TB  System with Unlimited Seats of FastTracker, Smart Access Rules and WANLink Remote Client</t>
  </si>
  <si>
    <t>FTI-HUBFP48S-48</t>
  </si>
  <si>
    <t>Facilis HUB FLASHPoint 48S - 48TB  System with Unlimited Seats of FastTracker, Smart Access Rules and WANLink Remote Client</t>
  </si>
  <si>
    <t>HUB Capacity Expansion HDD's</t>
  </si>
  <si>
    <t>Facilis XP16 External Drive Set Expansion (2,3,5)</t>
  </si>
  <si>
    <t>FTI-XP16-352</t>
  </si>
  <si>
    <t>Facilis XP16 - 352TB 16 drive Storage Expansion - Appears as an additional server drive group</t>
  </si>
  <si>
    <t>FTI-XP16-256</t>
  </si>
  <si>
    <t>Facilis XP16 - 256TB 16 drive Storage Expansion - Appears as an additional server drive group</t>
  </si>
  <si>
    <t>FTI-XP16-192</t>
  </si>
  <si>
    <t>Facilis XP16 - 192TB 16 drive Storage Expansion - Appears as an additional server drive group</t>
  </si>
  <si>
    <t>FTI-XP16-128</t>
  </si>
  <si>
    <t>Facilis XP16 - 128TB 16 drive Storage Expansion - Appears as an additional server drive group</t>
  </si>
  <si>
    <t>FTI-XP16-96</t>
  </si>
  <si>
    <t>Facilis XP16 - 96TB 16 drive Storage Expansion - Appears as an additional server drive group</t>
  </si>
  <si>
    <t>FTI-XP16-64</t>
  </si>
  <si>
    <t>Facilis XP16 - 64TB 16 drive Storage Expansion - Appears as an additional server drive group</t>
  </si>
  <si>
    <t>Facilis XP24 External Drive Set Expansion (2,3,5)</t>
  </si>
  <si>
    <t>FTI-XP24-528</t>
  </si>
  <si>
    <t>Facilis XP24 - 528TB 24 drive Storage Expansion - Appears as an additional server drive group</t>
  </si>
  <si>
    <t>FTI-XP24-384</t>
  </si>
  <si>
    <t>Facilis XP24 - 384TB 24 drive Storage Expansion - Appears as an additional server drive group</t>
  </si>
  <si>
    <t>FTI-XP24-288</t>
  </si>
  <si>
    <t>Facilis XP24 - 288 TB 24 drive Storage Expansion - Appears as an additional server drive group</t>
  </si>
  <si>
    <t>FTI-XP24-192</t>
  </si>
  <si>
    <t>Facilis XP24 - 192TB 24 drive Storage Expansion - Appears as an additional server drive group</t>
  </si>
  <si>
    <t>FTI-XP24-144</t>
  </si>
  <si>
    <t>Facilis XP24 - 144TB 24 drive Storage Expansion - Appears as an additional server drive group</t>
  </si>
  <si>
    <t>FTI-XP24-96</t>
  </si>
  <si>
    <t>Facilis XP24 - 96TB 24 drive Storage Expansion - Appears as an additional server drive group</t>
  </si>
  <si>
    <t>HUB Capacity Expansion SSD's</t>
  </si>
  <si>
    <t>Facilis XP24 Flash SSD External Drive Set Expansion (2,3,5)</t>
  </si>
  <si>
    <t>FTI-XP24F-184</t>
  </si>
  <si>
    <t>Facilis XP24F - 184TB 24 drive Flash Storage Expansion - Appears as an additional server drive group</t>
  </si>
  <si>
    <t>FTI-XP24F-96</t>
  </si>
  <si>
    <t>Facilis XP24F - 96TB 24 drive Flash Storage Expansion - Appears as an additional server drive group</t>
  </si>
  <si>
    <t>FTI-XP24F-48</t>
  </si>
  <si>
    <t>Facilis XP24F - 48TB 24 drive Flash Storage Expansion - Appears as an additional server drive group</t>
  </si>
  <si>
    <t>FTI-XP24F-24</t>
  </si>
  <si>
    <t>Facilis XP24F - 24TB 24 drive Flash Storage Expansion - Appears as an additional server drive group</t>
  </si>
  <si>
    <t>Optional Redundant System Disk and Power Supply</t>
  </si>
  <si>
    <t>Facilis Redundant Internal Hard Drive (not required for HUB One Server)</t>
  </si>
  <si>
    <t xml:space="preserve">FTI-RHDO </t>
  </si>
  <si>
    <t>Mirrored Internal OS Drive Option  (New Systems only)</t>
  </si>
  <si>
    <t>FTI-HDDI</t>
  </si>
  <si>
    <t>Cold Spare - For replacement of failed system disk</t>
  </si>
  <si>
    <t>FTI-HDDI-WS</t>
  </si>
  <si>
    <t>Internal OS SSD drive w/ Windows Server Installed (Windows Server 2022)</t>
  </si>
  <si>
    <t>Facilis Redundant Power Supply for Facilis 8</t>
  </si>
  <si>
    <t>FTI-RDPSU</t>
  </si>
  <si>
    <t>Redundant Power Supply Unit for Facilis HUB 8</t>
  </si>
  <si>
    <t>Basic Server Connectivity for all Servers (Dual port 10G RJ45 or 10G Optical SFP card is included for zero dollars; all other options have an uplift charge)</t>
  </si>
  <si>
    <t xml:space="preserve">Basic Connectivity (1a) </t>
  </si>
  <si>
    <t>FTI-E10GB2P</t>
  </si>
  <si>
    <t>10Gb Ethernet Dual Port Connectivity with Optical SFP+ Transceivers</t>
  </si>
  <si>
    <t>FTI-E10GB2PRJ45</t>
  </si>
  <si>
    <t>10Gb Ethernet Dual Port Connectivity with Copper RJ45 Connections</t>
  </si>
  <si>
    <t xml:space="preserve">FTI-E10GB4PRJ45 </t>
  </si>
  <si>
    <t xml:space="preserve">10Gb Quad Port Upgrade Card with Copper RJ45 Connections </t>
  </si>
  <si>
    <t xml:space="preserve">FTI-E10GB4P  </t>
  </si>
  <si>
    <t>10Gb Quad Port Upgrade Card with Optical SFP+ Transceivers</t>
  </si>
  <si>
    <t>FTI-E25GB2P</t>
  </si>
  <si>
    <t>25Gb Ethernet Dual Port Connectivity with Optical SFP28 Transceivers</t>
  </si>
  <si>
    <t>FTI-E40GB2P</t>
  </si>
  <si>
    <t>40Gb Ethernet Dual port Connectivity with passive copper cable (3m)</t>
  </si>
  <si>
    <t>FTI-E50G2P-D</t>
  </si>
  <si>
    <t>50Gb Ethernet Dual port Connectivity with passive copper cable (3m)</t>
  </si>
  <si>
    <t>FTI-E50G2P-O</t>
  </si>
  <si>
    <t>50Gb Ethernet Dual port Connectivity with Integrated QSFP SR Optical Connections</t>
  </si>
  <si>
    <t>FTI-E100G2P-D</t>
  </si>
  <si>
    <t>100Gb Ethernet Dual port Connectivity with passive copper cable (3m)</t>
  </si>
  <si>
    <t>FTI-E100G2P-O</t>
  </si>
  <si>
    <t>100Gb Ethernet Dual port Connectivity with Integrated QSFP SR Optical Connections</t>
  </si>
  <si>
    <t>FTI-FC16GB2P</t>
  </si>
  <si>
    <t>16Gb Fibre Channel Dual Port Connectivity with Optical SFP+ Transceivers</t>
  </si>
  <si>
    <t>FTI-FC16GB4P</t>
  </si>
  <si>
    <t>16Gb Fibre Channel Quad Port Connectivity with Optical SFP+ Transceivers</t>
  </si>
  <si>
    <t>FTI-FC32GB2P</t>
  </si>
  <si>
    <t>32Gb Fibre Channel Dual Port Connectivity with Optical SFP+ Transceivers</t>
  </si>
  <si>
    <t>FTI-FC32GB4P</t>
  </si>
  <si>
    <t>32Gb Fibre Channel Quad Port Connectivity with Optical SFP+ Transceivers</t>
  </si>
  <si>
    <t>FTI-FC64GB2P</t>
  </si>
  <si>
    <t>64Gb Fibre Channel Dual Port Connectivity with Optical SFP+ Transceivers</t>
  </si>
  <si>
    <t>Expanded Server Connectivity (for additional connectivity)</t>
  </si>
  <si>
    <t>Ethernet Upgrade Cards for Server (4,5)</t>
  </si>
  <si>
    <t>FTI-NIC2P</t>
  </si>
  <si>
    <t>1Gb Dual Port Upgrade Card - Copper RJ45</t>
  </si>
  <si>
    <t>FTI-NIC4P</t>
  </si>
  <si>
    <t>1Gb Quad Port Upgrade Card - Copper RJ45</t>
  </si>
  <si>
    <t>FTI-NIC4P10G</t>
  </si>
  <si>
    <t>10Gb Quad Port Upgrade Card - Copper RJ45</t>
  </si>
  <si>
    <t>FTI-NIC4P10GF</t>
  </si>
  <si>
    <t>10Gb Quad Port Upgrade Card - SFP+</t>
  </si>
  <si>
    <t>FTI-NIC10G2P</t>
  </si>
  <si>
    <t>10Gb Dual Port Upgrade with Optical SFP+ Transceivers</t>
  </si>
  <si>
    <t>FTI-10GRJ452</t>
  </si>
  <si>
    <t>10Gb Dual Port Upgrade with Copper RJ45 Connections</t>
  </si>
  <si>
    <t>FTI-NIC25G2P</t>
  </si>
  <si>
    <t>25Gb Dual Port Upgrade Card with Optical SFP28 Transceivers</t>
  </si>
  <si>
    <t>FTI-NIC40G2P</t>
  </si>
  <si>
    <t>40Gb Dual Port Upgrade with passive copper cable (3m)</t>
  </si>
  <si>
    <t>FTI-NIC50G2P-D</t>
  </si>
  <si>
    <t>50Gb Ethernet Dual port Upgrade with passive copper cable (3M)</t>
  </si>
  <si>
    <t>FTI-NIC50G2P-O</t>
  </si>
  <si>
    <t>50Gb Ethernet Dual port Upgrade with Integrated QSFP SR Optical Connections</t>
  </si>
  <si>
    <t>FTI-NIC100G2P-D</t>
  </si>
  <si>
    <t>100Gb Ethernet Dual port Upgrade with passive copper cable (3m)</t>
  </si>
  <si>
    <t>FTI-NIC100G2P-O</t>
  </si>
  <si>
    <t>100Gb Ethernet Dual port Upgrade with Integrated QSFP SR Optical Connections</t>
  </si>
  <si>
    <t>Fibre Channel Upgrade Card for Server (5)</t>
  </si>
  <si>
    <t>FTI-U162ES</t>
  </si>
  <si>
    <t>16Gb Fibre Channel Dual Port Upgrade with Optical SFP+ Transceivers</t>
  </si>
  <si>
    <t>FTI-U164ES</t>
  </si>
  <si>
    <t>16Gb Fibre Channel Quad Port Upgrade with Optical SFP+ Transceivers</t>
  </si>
  <si>
    <t xml:space="preserve">FTI-U322ES </t>
  </si>
  <si>
    <t>32Gb Fibre Channel Dual Port Upgrade with Optical SFP+ Transceivers</t>
  </si>
  <si>
    <t xml:space="preserve">FTI-U324ES </t>
  </si>
  <si>
    <t>32Gb Fibre Channel Quad Port Upgrade with Optical SFP+ Transceivers</t>
  </si>
  <si>
    <t xml:space="preserve">FTI-U642ES </t>
  </si>
  <si>
    <t>64Gb Fibre Channel Dual Port Upgrade with Optical SFP+ Transceivers</t>
  </si>
  <si>
    <t>Client Fibre Channel Connectivity Options</t>
  </si>
  <si>
    <t>Fibre Channel Client HBAs</t>
  </si>
  <si>
    <t xml:space="preserve">AT-C161ES </t>
  </si>
  <si>
    <t>16Gb Single Port with SFP+ Transceiver</t>
  </si>
  <si>
    <t xml:space="preserve">AT-C162ES </t>
  </si>
  <si>
    <t>16Gb Dual Port with SFP+ Transceivers</t>
  </si>
  <si>
    <t xml:space="preserve">AT-C321ES </t>
  </si>
  <si>
    <t>32Gb Single Port with SFP+ Transceiver</t>
  </si>
  <si>
    <t xml:space="preserve">AT-C322ES </t>
  </si>
  <si>
    <t>32Gb Dual Port with SFP+ Transceivers</t>
  </si>
  <si>
    <t xml:space="preserve">AT-C641ES </t>
  </si>
  <si>
    <t>64Gb Single Port with SFP+ Transceiver</t>
  </si>
  <si>
    <t xml:space="preserve">AT-C642ES </t>
  </si>
  <si>
    <t>64Gb Dual Port with SFP+ Transceivers</t>
  </si>
  <si>
    <t>Fibre Channel to Thunderbolt Adapters (ATTO)</t>
  </si>
  <si>
    <t xml:space="preserve">FTI-FC16GBTL               </t>
  </si>
  <si>
    <t>16Gb Fibre Channel Dual Port Thunderbolt-2 Adapter with SFP+ Transceivers</t>
  </si>
  <si>
    <t xml:space="preserve">FTI-FC16GBTL3              </t>
  </si>
  <si>
    <t>16Gb Fibre Channel Dual Port Thunderbolt-3 Adapter with SFP+ Transceivers (*special order)</t>
  </si>
  <si>
    <t xml:space="preserve">FTI-FC32GBTL3              </t>
  </si>
  <si>
    <t>32Gb Fibre Channel Dual Port Thunderbolt-3 Adapter with SFP+ Transceivers (*special order)</t>
  </si>
  <si>
    <t>Fibre Channel Switches  (7) - Special Order; may have longer lead times</t>
  </si>
  <si>
    <t>FCSW16GB08</t>
  </si>
  <si>
    <t>24 Port 16Gb Fibre Channel Switch, 8 active with SFP+ Transceivers and Rack Kit</t>
  </si>
  <si>
    <t>FCSW16GBU08</t>
  </si>
  <si>
    <t>8-port Upgrade Kit with SFP+ Transceivers for 16Gb Switch</t>
  </si>
  <si>
    <t>FCSW32GB08</t>
  </si>
  <si>
    <t>24 Port 32Gb Fibre Channel Switch, 8 active with SFP+ Transceivers and Rack Kit</t>
  </si>
  <si>
    <t>FCSW32GBU08</t>
  </si>
  <si>
    <t>8-port Upgrade Kit with SFP+ Transceivers for 32Gb Switch</t>
  </si>
  <si>
    <t>Client Ethernet Connectivity Options</t>
  </si>
  <si>
    <t>10Gb/25Gb/40Gb PCIE Ethernet Client NICs (4)</t>
  </si>
  <si>
    <t>10Gb Dual Port Ethernet Upgrade card with SFP+ Transceivers</t>
  </si>
  <si>
    <t>10Gb Dual Port Ethernet Upgrade Card with Copper RJ45 Connection</t>
  </si>
  <si>
    <t>40Gb Dual Port Ethernet HBA (Direct Attach) passive copper cable 3m</t>
  </si>
  <si>
    <t>Ethernet to Thunderbolt Adapters</t>
  </si>
  <si>
    <t xml:space="preserve">FTI-E10GBTL3T         </t>
  </si>
  <si>
    <t xml:space="preserve">10Gb Ethernet Dual Port Thunderbolt-3 Adapter with RJ45 SFP+ Transceivers    </t>
  </si>
  <si>
    <t xml:space="preserve">FTI-E10GBTL3         </t>
  </si>
  <si>
    <t xml:space="preserve">10Gb Ethernet Dual Port Thunderbolt-3 Adapter with SFP+ Transceivers    </t>
  </si>
  <si>
    <t xml:space="preserve">FTI-E25GBTL3         </t>
  </si>
  <si>
    <t xml:space="preserve">25Gb Ethernet Dual Port Thunderbolt-3 Adapter with SFP28 Transceivers    </t>
  </si>
  <si>
    <t>Ethernet Switches and Expansion Modules (4,16)</t>
  </si>
  <si>
    <t>FTI-24PSW</t>
  </si>
  <si>
    <t>Ethernet Switch with (24) 1Gb Ports</t>
  </si>
  <si>
    <t>FTI-50PSW</t>
  </si>
  <si>
    <t>Ethernet Switch with (50) 1Gb Ports</t>
  </si>
  <si>
    <t>FTI-10GBT24PSW</t>
  </si>
  <si>
    <t>Ethernet Switch with (24) 10Gb/1Gb RJ45 Copper Ports &amp; 4 x 10Gb SFP+ Slots</t>
  </si>
  <si>
    <t>FTI-10GBT48PSW</t>
  </si>
  <si>
    <t>Ethernet Switch with (48) 10Gb/1Gb RJ45 Copper Ports &amp; 4 x 10Gb SFP+ Slots</t>
  </si>
  <si>
    <t>FTI-10G48PSW</t>
  </si>
  <si>
    <t>Ethernet Switch with (48) 10Gb SFP+ Ports &amp; 4 x 40Gb QSFP Slots (SFP+ transceivers not included)</t>
  </si>
  <si>
    <t>FTI-10G48PSWRJ45</t>
  </si>
  <si>
    <t>Ethernet Switch with (48) 10GBaseT RJ45 ports &amp; 4 x 40Gb QSFP slots</t>
  </si>
  <si>
    <t>FTI-100G48PSW</t>
  </si>
  <si>
    <t>Ethernet Switch - 48 x 25GbE SFP28 with 6 x 100GbE QSFP28 uplink (SFP28/QSFP28 transceivers not included)</t>
  </si>
  <si>
    <t>FTI-10GSFP</t>
  </si>
  <si>
    <t>10Gb SFP+ SR (short range multimode) Transceiver for 10Gb Ethernet Switches, Adapters and NICs</t>
  </si>
  <si>
    <t>FTI-10GSFPLR</t>
  </si>
  <si>
    <t>10Gb SFP+ LR (long range single mode) Transceiver for 10Gb Ethernet Switches, Adapters and NICs</t>
  </si>
  <si>
    <t>FTI-25GSFP28</t>
  </si>
  <si>
    <t>25Gb SFP28 SR (short range multimode) Transceiver for 25Gb Ethernet Switches, Adapters and NICs</t>
  </si>
  <si>
    <t>FASTCache Pre-initialized SSD/NVME Drives</t>
  </si>
  <si>
    <t>1TB/2TB/4TB</t>
  </si>
  <si>
    <t xml:space="preserve">FTI-FSTCache-1TB </t>
  </si>
  <si>
    <t xml:space="preserve">FASTCache 1TB Pre-intialized NVMe / SSD </t>
  </si>
  <si>
    <t xml:space="preserve">FTI-FSTCache-2TB </t>
  </si>
  <si>
    <t xml:space="preserve">FASTCache 2TB Pre-intialized NVMe / SSD </t>
  </si>
  <si>
    <t xml:space="preserve">FTI-FSTCache-4TB </t>
  </si>
  <si>
    <t xml:space="preserve">FASTCache 4TB Pre-intialized NVMe / SSD </t>
  </si>
  <si>
    <t xml:space="preserve">Archive &amp; Backup -  Tape (LTO) and Cloud Solutions   </t>
  </si>
  <si>
    <t>Facilis Object Cloud - Software Only</t>
  </si>
  <si>
    <t>FTI-CO10TBSO      </t>
  </si>
  <si>
    <t>Facilis Object Cloud 10TB Software-only Yearly Subscription - Existing Azure, AWS S3 or Wasabi Account              </t>
  </si>
  <si>
    <t>FTI-CO10TBSOA   </t>
  </si>
  <si>
    <t>Facilis Object Cloud/FastTracker Edge 10TB Software-only Add-on, 1 Year, Renewable annually - Existing Azure, AWS S3 or Wasabi Account up to 100TB           </t>
  </si>
  <si>
    <t>FTI-CO100TBSOA</t>
  </si>
  <si>
    <t>Facilis Object Cloud/FastTracker Edge 100TB Software-only Add-on, 1 Year, Renewable annually - Existing Azure, AWS S3 or Wasabi Account over 100TB</t>
  </si>
  <si>
    <t xml:space="preserve">Facilis Object Cloud - Software and Cloud Storage </t>
  </si>
  <si>
    <t>FTI-CO10TB1        </t>
  </si>
  <si>
    <t>Facilis Object Cloud 10TB of Cloud Storage - 1 Year, Renewable annually</t>
  </si>
  <si>
    <t>FTI-CO10TBA</t>
  </si>
  <si>
    <t>Facilis Object Cloud/FastTracker Edge 10TB of Cloud Storage Add-on - 1 Year, Renewable annually</t>
  </si>
  <si>
    <t>FTI-CO10TBA100+</t>
  </si>
  <si>
    <t>Facilis Object Cloud/FastTracker Edge 100TB of Cloud Storage Add-on for capacities over 100TB - 1 Year, Renewable annually</t>
  </si>
  <si>
    <t>Facilis Object LTO Tape Archive &amp; Backup Hardware (2,5,6,17)</t>
  </si>
  <si>
    <t>FTI-LTO8S</t>
  </si>
  <si>
    <r>
      <t xml:space="preserve">Facilis LTO8 1U 8-Slot Autoloader Kit single tape drive - Requires </t>
    </r>
    <r>
      <rPr>
        <b/>
        <sz val="10"/>
        <rFont val="Tahoma"/>
        <family val="2"/>
      </rPr>
      <t>FTI-XENSTMS</t>
    </r>
    <r>
      <rPr>
        <sz val="10"/>
        <rFont val="Tahoma"/>
        <family val="2"/>
      </rPr>
      <t xml:space="preserve"> License</t>
    </r>
  </si>
  <si>
    <t>FTI-LTO824L</t>
  </si>
  <si>
    <r>
      <t xml:space="preserve">Facilis LTO8 2U 24-Slot Autoloader Kit single tape drive  - Requires </t>
    </r>
    <r>
      <rPr>
        <b/>
        <sz val="10"/>
        <rFont val="Tahoma"/>
        <family val="2"/>
      </rPr>
      <t>FTI-XENSTMS</t>
    </r>
    <r>
      <rPr>
        <sz val="10"/>
        <rFont val="Tahoma"/>
        <family val="2"/>
      </rPr>
      <t xml:space="preserve"> License</t>
    </r>
  </si>
  <si>
    <t>FTI-LTO824L2</t>
  </si>
  <si>
    <r>
      <t xml:space="preserve">Facilis LTO8 2U 24-Slot Autoloader Kit dual tape drive - Requires </t>
    </r>
    <r>
      <rPr>
        <b/>
        <sz val="10"/>
        <rFont val="Tahoma"/>
        <family val="2"/>
      </rPr>
      <t>FTI-XENSTM</t>
    </r>
    <r>
      <rPr>
        <sz val="10"/>
        <rFont val="Tahoma"/>
        <family val="2"/>
      </rPr>
      <t xml:space="preserve"> License</t>
    </r>
  </si>
  <si>
    <t>FTI-LTO840L</t>
  </si>
  <si>
    <r>
      <t xml:space="preserve">Facilis LTO8 3U 40-Slot Autoloader Kit single tape drive (expandable) - Requires </t>
    </r>
    <r>
      <rPr>
        <b/>
        <sz val="10"/>
        <rFont val="Tahoma"/>
        <family val="2"/>
      </rPr>
      <t>FTI-XENSTMG</t>
    </r>
    <r>
      <rPr>
        <sz val="10"/>
        <rFont val="Tahoma"/>
        <family val="2"/>
      </rPr>
      <t xml:space="preserve"> License</t>
    </r>
  </si>
  <si>
    <t>FTI-LTO840L2</t>
  </si>
  <si>
    <r>
      <t xml:space="preserve">Facilis LTO8 3U 40-Slot Autoloader Kit dual tape drive (expandable) - Requires </t>
    </r>
    <r>
      <rPr>
        <b/>
        <sz val="10"/>
        <rFont val="Tahoma"/>
        <family val="2"/>
      </rPr>
      <t>FTI-XENSTMG</t>
    </r>
    <r>
      <rPr>
        <sz val="10"/>
        <rFont val="Tahoma"/>
        <family val="2"/>
      </rPr>
      <t xml:space="preserve"> License</t>
    </r>
  </si>
  <si>
    <t>FTI-LTO880L</t>
  </si>
  <si>
    <r>
      <t>Facilis LTO8 6U 80-Slot Autoloader Kit single tape drive (expandable) - Requires</t>
    </r>
    <r>
      <rPr>
        <b/>
        <sz val="10"/>
        <rFont val="Tahoma"/>
        <family val="2"/>
      </rPr>
      <t xml:space="preserve"> FTI-XENSTMK</t>
    </r>
    <r>
      <rPr>
        <sz val="10"/>
        <rFont val="Tahoma"/>
        <family val="2"/>
      </rPr>
      <t xml:space="preserve"> License</t>
    </r>
  </si>
  <si>
    <t>FTI-LTO880L2</t>
  </si>
  <si>
    <r>
      <t xml:space="preserve">Facilis LTO8 6U 80-Slot Autoloader Kit dual tape drive (expandable) - Requires </t>
    </r>
    <r>
      <rPr>
        <b/>
        <sz val="10"/>
        <rFont val="Tahoma"/>
        <family val="2"/>
      </rPr>
      <t>FTI-XENSTMK</t>
    </r>
    <r>
      <rPr>
        <sz val="10"/>
        <rFont val="Tahoma"/>
        <family val="2"/>
      </rPr>
      <t xml:space="preserve"> License</t>
    </r>
  </si>
  <si>
    <t>FTI-LTO9S</t>
  </si>
  <si>
    <r>
      <t xml:space="preserve">Facilis LTO9 1U 8-Slot Autoloader Kit single tape drive - Requires </t>
    </r>
    <r>
      <rPr>
        <b/>
        <sz val="10"/>
        <rFont val="Tahoma"/>
        <family val="2"/>
      </rPr>
      <t>FTI-XENSTMS</t>
    </r>
    <r>
      <rPr>
        <sz val="10"/>
        <rFont val="Tahoma"/>
        <family val="2"/>
      </rPr>
      <t xml:space="preserve"> License</t>
    </r>
  </si>
  <si>
    <t>FTI-LTO924L</t>
  </si>
  <si>
    <r>
      <t xml:space="preserve">Facilis LTO9 2U 24-Slot Autoloader Kit single tape drive  - Requires </t>
    </r>
    <r>
      <rPr>
        <b/>
        <sz val="10"/>
        <rFont val="Tahoma"/>
        <family val="2"/>
      </rPr>
      <t>FTI-XENSTMS</t>
    </r>
    <r>
      <rPr>
        <sz val="10"/>
        <rFont val="Tahoma"/>
        <family val="2"/>
      </rPr>
      <t xml:space="preserve"> License</t>
    </r>
  </si>
  <si>
    <t>FTI-LTO924L2</t>
  </si>
  <si>
    <r>
      <t xml:space="preserve">Facilis LTO9 2U 24-Slot Autoloader Kit dual tape drive - Requires </t>
    </r>
    <r>
      <rPr>
        <b/>
        <sz val="10"/>
        <rFont val="Tahoma"/>
        <family val="2"/>
      </rPr>
      <t>FTI-XENSTM</t>
    </r>
    <r>
      <rPr>
        <sz val="10"/>
        <rFont val="Tahoma"/>
        <family val="2"/>
      </rPr>
      <t xml:space="preserve"> License</t>
    </r>
  </si>
  <si>
    <t>FTI-LTO940L</t>
  </si>
  <si>
    <r>
      <t xml:space="preserve">Facilis LTO9 3U 40-Slot Autoloader Kit single tape drive (expandable) - Requires </t>
    </r>
    <r>
      <rPr>
        <b/>
        <sz val="10"/>
        <rFont val="Tahoma"/>
        <family val="2"/>
      </rPr>
      <t>FTI-XENSTMG</t>
    </r>
    <r>
      <rPr>
        <sz val="10"/>
        <rFont val="Tahoma"/>
        <family val="2"/>
      </rPr>
      <t xml:space="preserve"> License</t>
    </r>
  </si>
  <si>
    <t>FTI-LTO940L2</t>
  </si>
  <si>
    <r>
      <t xml:space="preserve">Facilis LTO9 3U 40-Slot Autoloader Kit dual tape drive (expandable) - Requires </t>
    </r>
    <r>
      <rPr>
        <b/>
        <sz val="10"/>
        <rFont val="Tahoma"/>
        <family val="2"/>
      </rPr>
      <t>FTI-XENSTMG</t>
    </r>
    <r>
      <rPr>
        <sz val="10"/>
        <rFont val="Tahoma"/>
        <family val="2"/>
      </rPr>
      <t xml:space="preserve"> License</t>
    </r>
  </si>
  <si>
    <t>FTI-LTO980L</t>
  </si>
  <si>
    <r>
      <t>Facilis LTO9 6U 80-Slot Autoloader Kit single tape drive (expandable) - Requires</t>
    </r>
    <r>
      <rPr>
        <b/>
        <sz val="10"/>
        <rFont val="Tahoma"/>
        <family val="2"/>
      </rPr>
      <t xml:space="preserve"> FTI-XENSTMK</t>
    </r>
    <r>
      <rPr>
        <sz val="10"/>
        <rFont val="Tahoma"/>
        <family val="2"/>
      </rPr>
      <t xml:space="preserve"> License</t>
    </r>
  </si>
  <si>
    <t>FTI-LTO980L2</t>
  </si>
  <si>
    <r>
      <t xml:space="preserve">Facilis LTO9 6U 80-Slot Autoloader Kit dual tape drive (expandable) - Requires </t>
    </r>
    <r>
      <rPr>
        <b/>
        <sz val="10"/>
        <rFont val="Tahoma"/>
        <family val="2"/>
      </rPr>
      <t>FTI-XENSTMK</t>
    </r>
    <r>
      <rPr>
        <sz val="10"/>
        <rFont val="Tahoma"/>
        <family val="2"/>
      </rPr>
      <t xml:space="preserve"> License</t>
    </r>
  </si>
  <si>
    <t>FTI-LTOPSUS</t>
  </si>
  <si>
    <t>Spare PSU for 24-Slot Autoloader (24-slot does not have Redundant PSU option; this is a cold spare option)</t>
  </si>
  <si>
    <t>FTI-LTOPSUR</t>
  </si>
  <si>
    <t>Redundant PSU for 48-Slot Autoloader (48-slot includes single PSU,  you can purchase redundant option)</t>
  </si>
  <si>
    <t>FTI-LTO8-TAPE</t>
  </si>
  <si>
    <t>LTO Ultrium 8 12TB/30TB Cartridge w/case</t>
  </si>
  <si>
    <t>FTI-LTO9-TAPE</t>
  </si>
  <si>
    <t>LTO Ultrium 9 18TB/45TB Cartridge w/case</t>
  </si>
  <si>
    <t>Facilis Object LTO Software Licenses and Software Support</t>
  </si>
  <si>
    <t>FTI-XENSTSA</t>
  </si>
  <si>
    <t>Facilis Object LTO Software License for Single-drive with no library (Facilis volume as cache)</t>
  </si>
  <si>
    <t>FTI-XENSTSA2</t>
  </si>
  <si>
    <t>Facilis Object LTO Software License for 2 x Single-drives with no library (Facilis volume as cache)</t>
  </si>
  <si>
    <t>FTI-XENSTMS</t>
  </si>
  <si>
    <t>Facilis Object LTO Software License for Single-drive Autoloader with 8 and 24 slots (Facilis volume as cache)</t>
  </si>
  <si>
    <t>FTI-XENSTM</t>
  </si>
  <si>
    <t>Facilis Object LTO Software License for Dual-drive Autoloader with 24 slots (Facilis volume as cache)</t>
  </si>
  <si>
    <t>FTI-XENSTMG</t>
  </si>
  <si>
    <t>Facilis Object LTO Software License for Dual-drive Autoloader with up to 48 slots (Facilis volume as cache)</t>
  </si>
  <si>
    <t>FTI-XENSTMK</t>
  </si>
  <si>
    <t>Facilis Object LTO Software License for Dual-drive Autoloader with up to 80 slots (Facilis volume as cache)</t>
  </si>
  <si>
    <t xml:space="preserve">FTI-XENSTMS-ES1 </t>
  </si>
  <si>
    <t>Facilis Object LTO Extended Support for Single-drive Autoloader with 8 and 24 slots – 1 Year</t>
  </si>
  <si>
    <t xml:space="preserve">FTI-XENSTMS-ES3 </t>
  </si>
  <si>
    <t>Facilis Object LTO Extended Support for Single-drive Autoloader with 8 and 24 slots – 3 Year</t>
  </si>
  <si>
    <t xml:space="preserve">FTI-XENSTM-ES1 </t>
  </si>
  <si>
    <t>Facilis Object LTO Extended Support for Dual-drive Autoloader with 24 slots – 1 Year</t>
  </si>
  <si>
    <t xml:space="preserve">FTI-XENSTM-ES3 </t>
  </si>
  <si>
    <t>Facilis Object LTO Extended Support for Dual-drive Autoloader with 24 slots – 3 Year</t>
  </si>
  <si>
    <t xml:space="preserve">FTI-XENSTMG-ES1 </t>
  </si>
  <si>
    <t>Facilis Object LTO Extended Support for Dual-drive Autoloader with up to 48 slots – 1 Year</t>
  </si>
  <si>
    <t xml:space="preserve">FTI-XENSTMG-ES3 </t>
  </si>
  <si>
    <t>Facilis Object LTO Extended Support for Dual-drive Autoloader with up to 48 slots – 3 Year</t>
  </si>
  <si>
    <t xml:space="preserve">FTI-XENSTMK-ES1 </t>
  </si>
  <si>
    <t>Facilis Object LTO Extended Support for Dual-drive Autoloader with up to 80 slots – 1 Year</t>
  </si>
  <si>
    <t xml:space="preserve">FTI-XENSTMK-ES3 </t>
  </si>
  <si>
    <t>Facilis Object LTO Extended Support for Dual-drive Autoloader with up to 80 slots – 3 Year</t>
  </si>
  <si>
    <t xml:space="preserve">Facilis HUBVAULT Nearline storage </t>
  </si>
  <si>
    <t xml:space="preserve">Facilis HUBVAULT Nearline storage   </t>
  </si>
  <si>
    <t>FTI-NL15PB</t>
  </si>
  <si>
    <t>Facilis HUBVAULT Nearline Storage -  1.5 PB</t>
  </si>
  <si>
    <t>FTI-NL21PB</t>
  </si>
  <si>
    <t>Facilis HUBVAULT Nearline Storage -  2.12 PB</t>
  </si>
  <si>
    <t>FTI-NL25PB</t>
  </si>
  <si>
    <t>Facilis HUBVAULT Nearline Storage -  2.5 PB</t>
  </si>
  <si>
    <t>Facilis FastTracker Edge</t>
  </si>
  <si>
    <t>FastTracker Edge Cloud Cache Servers (See Object Cloud section for add-on and yearly renewal options)</t>
  </si>
  <si>
    <t>FTI-FTE16TB</t>
  </si>
  <si>
    <t>FastTracker Edge 16TB Cloud Cache MAM server - Includes license for 10TB of Cloud Storage and Wasabi 10TB Capacity for 1 year</t>
  </si>
  <si>
    <t>FTI-FTE16TBSO</t>
  </si>
  <si>
    <t>FastTracker Edge 16TB Cloud Cache MAM server - Includes license for 10TB of Cloud Storage for 1 year - Existing (AWS, Azure, Wasabi) cloud account</t>
  </si>
  <si>
    <t>Facilis Object Cloud/FastTracker Edge 10TB Add-on of Cloud Storage License and Wasabi 10TB Capacity for 1 Year, Renewable annually</t>
  </si>
  <si>
    <t>FTI-CO10TBSOA</t>
  </si>
  <si>
    <t>Facilis Object Cloud/FastTracker Edge 10TB Add-on of Cloud Storage License for 1 Year, Renewable annually         </t>
  </si>
  <si>
    <t>FastTracker &amp; Attached Storage Licensing</t>
  </si>
  <si>
    <t>Facilis FastTracker (2,19) Perpetual license - required for non-Facilis server installs</t>
  </si>
  <si>
    <t>FTI-FTAO</t>
  </si>
  <si>
    <t>Facilis FastTracker Asset Tracker Perpetual License, Unlimited Users</t>
  </si>
  <si>
    <t xml:space="preserve">Facilis ATTACH Software license (for sharing third-party storage through Facilis Shared File System); </t>
  </si>
  <si>
    <t>FTI-ATTACH10S</t>
  </si>
  <si>
    <t>Third-party storage through Shared File System license for HUB or TerraBlock servers Annual Subscription (requires version 8 or later; priced per 10TB of capacity)</t>
  </si>
  <si>
    <t>TerraBlock Windows 10 OS Upgrade (2,5,11,18) - Facilis Supports Windows Server 2016 and 2019 for HUB Systems; inquire for pricing</t>
  </si>
  <si>
    <t>FTI-UP6402</t>
  </si>
  <si>
    <t>TerraBlock Win10 64-bit OS Upgrade with Internal SSD, RAM Upgrade and Install Parts (TB-001418 &amp; higher; if mirrored, add FTI-HDDI)</t>
  </si>
  <si>
    <t>Internal OS SSD drive w/ Windows Server Installed (Windows Server 2019)</t>
  </si>
  <si>
    <t xml:space="preserve">TerraBlock OS Upgrade (2,5,11,18,22) - Facilis also Supports Windows Server for HUB Systems </t>
  </si>
  <si>
    <t>FTI-UP6405</t>
  </si>
  <si>
    <t>Win11 64-bit IoT OS Upgrade with Internal SSD, RAM Upgrade and Install Parts (TB-002795 &amp; higher; if mirrored, add FTI-HDDI)</t>
  </si>
  <si>
    <t>Win10 64-bit IoT OS Upgrade with Internal SSD, RAM Upgrade and Install Parts (TB-001418 &amp; higher; if mirrored, add FTI-HDDI)</t>
  </si>
  <si>
    <t>TerraBlock legacy Expansion/Drive Replacement</t>
  </si>
  <si>
    <t xml:space="preserve">TerraBlock 24EX Internal Drive Set Expansion for Systems SN 01418 and Higher (5,8,9) </t>
  </si>
  <si>
    <t>FTI-UP352TB</t>
  </si>
  <si>
    <t>TerraBlock 352TB Drive Expansion / Licensed Capacity Upgrade   (16 x 22TB)</t>
  </si>
  <si>
    <t>FTI-UP256TB</t>
  </si>
  <si>
    <t>TerraBlock 256TB Drive Expansion / Licensed Capacity Upgrade (16 x 16TB)</t>
  </si>
  <si>
    <t>FTI-UP192TB</t>
  </si>
  <si>
    <t>TerraBlock 192TB Drive Expansion / Licensed Capacity Upgrade (16 x 12TB)</t>
  </si>
  <si>
    <t>FTI-UP128TB</t>
  </si>
  <si>
    <t>TerraBlock 128TB Drive Expansion / Licensed Capacity Upgrade (16 x 8TB)</t>
  </si>
  <si>
    <t xml:space="preserve">FTI-UP96TB </t>
  </si>
  <si>
    <t>TerraBlock 96TB Drive Expansion / Licensed Capacity Upgrade (8 x 12TB)</t>
  </si>
  <si>
    <t>FTI-UP64TB</t>
  </si>
  <si>
    <t>TerraBlock 64TB Drive Expansion / Licensed Capacity Upgrade (8 x 8TB)</t>
  </si>
  <si>
    <t xml:space="preserve">FTI-UP48TB </t>
  </si>
  <si>
    <t>TerraBlock 48TB Drive Expansion / Licensed Capacity Upgrade (8 x 6TB)</t>
  </si>
  <si>
    <t>FTI-UP32TB</t>
  </si>
  <si>
    <t>TerraBlock 32TB Drive Expansion / Licensed Capacity Upgrade (8 x 4TB)</t>
  </si>
  <si>
    <t xml:space="preserve">Drive Set Replacement for systems SN 01418 and Higher (5,8,10) </t>
  </si>
  <si>
    <t>FTI-UP22TB3</t>
  </si>
  <si>
    <t>Drive and Licensed Capacity Upgrade - 528TB (24 x 22TB)</t>
  </si>
  <si>
    <t>FTI-UP16TB3</t>
  </si>
  <si>
    <t>Drive and Licensed Capacity Upgrade - 384TB/352TB (24 x 16TB or 16 x 22TB)</t>
  </si>
  <si>
    <t>FTI-UP12TB3</t>
  </si>
  <si>
    <t>Drive and Licensed Capacity Upgrade - 288TB/256TB (24 x 12TB or 16 x 16TB)</t>
  </si>
  <si>
    <t>FTI-UP8TB3</t>
  </si>
  <si>
    <t>Drive and Licensed Capacity Upgrade - 192TB (24 x 8TB or 16 or 12TB)</t>
  </si>
  <si>
    <t>FTI-UP6TB3</t>
  </si>
  <si>
    <t>Drive and Licensed Capacity Upgrade - 144TB/128TB (24 x 6TB or 16 x 8TB)</t>
  </si>
  <si>
    <t>FTI-UP4TB3</t>
  </si>
  <si>
    <t>Drive and Licensed Capacity Upgrade - 96TB (24 x 4TB or 16 x 6TB)</t>
  </si>
  <si>
    <t>Optical Cables for Optical SFP+ Ethernet or Fibre Channel</t>
  </si>
  <si>
    <t>Optical Cable (Fibre &amp; 10Gb Ethernet)</t>
  </si>
  <si>
    <t>CBL-03MLC</t>
  </si>
  <si>
    <t>3 meter LC to LC Multimode Fiber Cable</t>
  </si>
  <si>
    <t>CBL-10MLC</t>
  </si>
  <si>
    <t>10 meter LC to LC Multimode Fiber Cable</t>
  </si>
  <si>
    <t>CBL-20MLC</t>
  </si>
  <si>
    <t>20 meter LC to LC Multimode Fiber Cable</t>
  </si>
  <si>
    <t>CBL-30MLC</t>
  </si>
  <si>
    <t>30 meter LC to LC Multimode Fiber Cable</t>
  </si>
  <si>
    <t>CBL-50MLC</t>
  </si>
  <si>
    <t>50 meter LC to LC Multimode Fiber Cable</t>
  </si>
  <si>
    <t>Notes:</t>
  </si>
  <si>
    <t xml:space="preserve">1. All HUB Servers include Basic Server connectivity. HUB ONE server includes 16Gbps FC connectivity (uplift available to 32Gbps)
</t>
  </si>
  <si>
    <t xml:space="preserve">          1a. Limited to one per server order</t>
  </si>
  <si>
    <t>2. Requires a current support contract on the host HUB server</t>
  </si>
  <si>
    <t>3. Host server must be a HUB 8, HUB 16, HUB 24, 24D or 24EX/16 with 64bit OS and an available PCIe slot</t>
  </si>
  <si>
    <t>4. If the unit to be upgraded was shipped prior to July 2012, the customer must have purchased a Shared File System license</t>
  </si>
  <si>
    <t>5. If purchased for an existing unit, please provide the server's serial number to verify upgrade requirements</t>
  </si>
  <si>
    <t>6. Host server must have 64bit OS and an available PCIe slot</t>
  </si>
  <si>
    <t>7. Please provide detailed description of the planned configuration including number of storage servers and client count; this will assist Facilis in the zone/configuration of the switch</t>
  </si>
  <si>
    <t>8. Does not Include FTI-ESP1, or Spare drive; must be purchased separately</t>
  </si>
  <si>
    <t>9. RMA - Drive sleds must be returned, as well as current spare drive if the expansion drive size is larger than original drive size</t>
  </si>
  <si>
    <t>10. RMA - Existing drive set must be returned with original spare drive</t>
  </si>
  <si>
    <t xml:space="preserve">11. Valid for storage servers shipped after July 2011, serial number xx1418 and higher </t>
  </si>
  <si>
    <t>12. Ethernet connectivity packages include server NIC card and Ethernet switch</t>
  </si>
  <si>
    <t>13. Total Care includes FTI-ESP1 and Extended Hardware Warranty</t>
  </si>
  <si>
    <t>14. Facilis must verify operation of the TerraBlock or HUB server prior to start date of hardware warranty</t>
  </si>
  <si>
    <t>15. If Hardware Warranty is purchased contiguous from the initial one-year warranty (no lapse in HW Warranty coverage), customers may purchase up to five years of HW Warranty extensions (total of 6 years of coverage).</t>
  </si>
  <si>
    <t>16. When combining a HUB One with at least one HUB server, use the bundle pricing of 9,990 list</t>
  </si>
  <si>
    <t>17. When ordering a NL16 or T8 kit, please specify RAID5 (one drive failure protection) or RAID6 (two drives failure protection)</t>
  </si>
  <si>
    <t xml:space="preserve">18. System info required: </t>
  </si>
  <si>
    <t xml:space="preserve">      Go to Start Menu\Programs\Accessories\System Tools\System info.  On the right hand pane of the window that opens,</t>
  </si>
  <si>
    <t xml:space="preserve">      record the information listed for System Model and Total Physical Memory. Send to Support@facilis.com.</t>
  </si>
  <si>
    <t>19. Unlimited seats are included with servers and renewed annually in conjunction with Facilis Support Contract</t>
  </si>
  <si>
    <t>20. For legacy Systems that shipped prior to 2017, Total Care can be quoted at $3,990</t>
  </si>
  <si>
    <t>21. Object LTO or Xen data software is required when using Facilis Tape libraries, and recommended when using standalone tape drives</t>
  </si>
  <si>
    <t>22. Systems on Windows 10 2016 LTSB have extended support through October 13, 2026, Windows 10 IoT Enterprise LTSC 2021 has extended support through Jan 13, 2032</t>
  </si>
  <si>
    <t xml:space="preserve">Facilis Technology, Inc.     |     Reseller Price Guide 11/2024  |     Facilis Sales, (p) 978-562-7022      |      sales@facilis.com   </t>
  </si>
  <si>
    <t xml:space="preserve">Facilis Reseller Price List -  Support and Extended Warranty </t>
  </si>
  <si>
    <t>Facilis will continue to offer an Annual payment option for both Standard Support and Total Care Warranty; but we are also offering a Monthly Subscription option</t>
  </si>
  <si>
    <t>For monthly subscriptions, payments will be Automatically billed  by Facilis; customer must have valid Credit card on file</t>
  </si>
  <si>
    <t>Total Care will be a one year commitment but billed Monthly; Standard Support will be a 6 month commitment; once customer has been on it for a year, there will be no minimum commitment for Standard Support (customer may can cancel anytime).</t>
  </si>
  <si>
    <t xml:space="preserve">Purchasing the Annual Support package is a 20% savings off the Monthly subscription </t>
  </si>
  <si>
    <t>Back to Main Sheet</t>
  </si>
  <si>
    <t>List Price</t>
  </si>
  <si>
    <t>Support and Extended Warranty</t>
  </si>
  <si>
    <t>Annual Support Packages</t>
  </si>
  <si>
    <t xml:space="preserve">Hardware, Software &amp; Support Packages Annual Billing (5,13,14,15) - Year 2 and beyond (1st Year Total Care Included with New Server Purchase) </t>
  </si>
  <si>
    <t>FTI-HWSPS</t>
  </si>
  <si>
    <t>Facilis Total Care-1 Year Hardware &amp; Support - Facilis HUB 8 32TB</t>
  </si>
  <si>
    <t>FTI-HWSPS0</t>
  </si>
  <si>
    <t>Facilis Total Care-1 Year Hardware &amp; Support - Facilis HUB 8 48-64TB</t>
  </si>
  <si>
    <t>FTI-HWSPS1</t>
  </si>
  <si>
    <t>Facilis Total Care-1 Year Hardware &amp; Support - Facilis HUB 8 96-128TB;  HUB 16 64-96TB; FLASHPoint 24S 24TB; Legacy 24EX8/EX12; HUB One (HUB 8 176TB)</t>
  </si>
  <si>
    <t>FTI-HWSPS2</t>
  </si>
  <si>
    <t>Facilis Total Care-1 Year Hardware &amp; Support - Facilis HUB 16 128-192TB; HUB 24 96TB to 192TB; HUB 32 128-192TB; FLASHPoint 24S/48S 48TB; Facilis HUBVAULT Nearline</t>
  </si>
  <si>
    <t>FTI-HWSPS3</t>
  </si>
  <si>
    <t xml:space="preserve">Facilis Total Care-1 Year Hardware &amp; Support - Facilis HUB 16/32 256TB; HUB 24 288-384TB; HUB48 192-288TB; FLASHPoint 24S/48S 96TB (HUB16 352TB)   </t>
  </si>
  <si>
    <t>FTI-HWSPS4</t>
  </si>
  <si>
    <t>Facilis Total Care-1 Year Hardware &amp; Support - Facilis HUB 32/48 384-576TB; Legacy HUB One Bundles (HUB24 528TB) FLASHPoint 24S 184TB</t>
  </si>
  <si>
    <t>FTI-HWSPS5</t>
  </si>
  <si>
    <t>Facilis Total Care-1 Year Hardware &amp; Support - Facilis HUB 48 768TB; Facilis HUB FLASHPoint 48S 192TB/368TB (HUB32 704TB; HUB48 1056TB)</t>
  </si>
  <si>
    <t>Software &amp; Support Only Contract for Existing Systems (5)  - Annual Billing</t>
  </si>
  <si>
    <t>FTI-ESP0</t>
  </si>
  <si>
    <t>1 Year Extended Support Contract for Direct Attached Storage (T8/TX16/XP16/NL16) &amp; TerraBlock servers &lt;#1418</t>
  </si>
  <si>
    <t>FTI-ESP1</t>
  </si>
  <si>
    <t>1 Year Extended Support Contract - all server models</t>
  </si>
  <si>
    <t>FTI-FTESP</t>
  </si>
  <si>
    <t>1 Year Extended Support Contract - FastTracker Standalone</t>
  </si>
  <si>
    <t>Extended Hardware Warranty for Systems with Pre-existing Support Contract (2,14,15) Annual Billing</t>
  </si>
  <si>
    <t>FTI-HWSPTX16</t>
  </si>
  <si>
    <t>1 Year Extended HW Warranty - TX16/XP16 Expansion or Nearline</t>
  </si>
  <si>
    <t>FTI-HWSPXP24</t>
  </si>
  <si>
    <t xml:space="preserve">1 Year Extended HW Warranty - XP24 Expansion </t>
  </si>
  <si>
    <t>FTI-HWSPXP24F</t>
  </si>
  <si>
    <t xml:space="preserve">1 Year Extended HW Warranty - XP24F Expansion </t>
  </si>
  <si>
    <t>FTI-HWSPT8</t>
  </si>
  <si>
    <t>1 Year Extended HW Warranty - T8 Direct Attach</t>
  </si>
  <si>
    <t>FTI-HWSP24</t>
  </si>
  <si>
    <t>1 Year Extended HW Warranty - Facilis HUB 8 96-128TB; HUB 16 64-192TB; HUB 24 96TB-192TB; HUB 32 128-192TB; FLASHPoint 24S 24TB-48TB / 48S 48TB (HUB 8 176TB)</t>
  </si>
  <si>
    <t>FTI-HWSP242</t>
  </si>
  <si>
    <t xml:space="preserve">1 Year Extended HW Warranty - Facilis HUB 16/32 256TB; HUB 24 288-384TB; HUB48 192-288TB; FLASHPoint 24S/48S 96TB (HUB16 352TB);  </t>
  </si>
  <si>
    <t>FTI-HWSP243</t>
  </si>
  <si>
    <t>1 Year Extended HW Warranty - Facilis HUB 32/48 384-576TB; Legacy HUB One Bundles (HUB24 528TB) FLASHPoint 24S 184TB</t>
  </si>
  <si>
    <t>FTI-HWSP244</t>
  </si>
  <si>
    <t>1 Year Extended HW Warranty - Facilis HUB 48 768TB; Facilis HUB FLASHPoint 48S 192TB/368TB (HUB32 704TB; HUB48 1056TB)</t>
  </si>
  <si>
    <t>Monthly Subscription billing Support Packages</t>
  </si>
  <si>
    <t xml:space="preserve">Hardware, Software &amp; Support Packages Monthly Billing Subscription (5,13,14,15) - Year 2 and beyond (1st Year Total Care Included with New Server Purchase) </t>
  </si>
  <si>
    <t>Total with Monthly subscription</t>
  </si>
  <si>
    <t>Monthly
Subscription 
Billing</t>
  </si>
  <si>
    <t>FTI-HWSPS-S</t>
  </si>
  <si>
    <t>FTI-HWSPS0-S</t>
  </si>
  <si>
    <t>FTI-HWSPS1-S</t>
  </si>
  <si>
    <t>FTI-HWSPS2-S</t>
  </si>
  <si>
    <t>FTI-HWSPS3-S</t>
  </si>
  <si>
    <t>FTI-HWSPS4-S</t>
  </si>
  <si>
    <t>FTI-HWSPS5-S</t>
  </si>
  <si>
    <t xml:space="preserve">Software &amp; Support Only Contract for Existing Systems (5)  - Monthly Billing Subscription </t>
  </si>
  <si>
    <t>FTI-ESP0-S</t>
  </si>
  <si>
    <t>FTI-ESP1-S</t>
  </si>
  <si>
    <t>FTI-FTESP-S</t>
  </si>
  <si>
    <t xml:space="preserve">Extended Hardware Warranty for Systems with Pre-existing Support Contract (2,14,15) Monthly Billing Subscription </t>
  </si>
  <si>
    <t>FTI-HWSPTX16-S</t>
  </si>
  <si>
    <t>FTI-HWSPXP24-S</t>
  </si>
  <si>
    <t>FTI-HWSPXP24F-S</t>
  </si>
  <si>
    <t>FTI-HWSPT8-S</t>
  </si>
  <si>
    <t>FTI-HWSP24-S</t>
  </si>
  <si>
    <t>FTI-HWSP242-S</t>
  </si>
  <si>
    <t xml:space="preserve">1 Year Extended HW Warranty - Facilis HUB 16/32 256TB; HUB 24 288-384TB; HUB48 192-288TB; FLASHPoint 24S/48S 96TB (HUB16 352TB)  </t>
  </si>
  <si>
    <t>FTI-HWSP243-S</t>
  </si>
  <si>
    <t>FTI-HWSP244-S</t>
  </si>
  <si>
    <t>Additional Support Services (2,5) Annual only</t>
  </si>
  <si>
    <t>FTI-247SP1</t>
  </si>
  <si>
    <t>1 Year 24/7 Phone Support (up to 4 servers per site contract)</t>
  </si>
  <si>
    <t>FTI-FSD01</t>
  </si>
  <si>
    <t>Facilis Field Service Install Day - 8 Hours (onsite or virtual - if onsite, does not include T&amp;E)</t>
  </si>
  <si>
    <t>FTI-FSD02</t>
  </si>
  <si>
    <t>Facilis Field Service Install ½ Day - 4 Hours (virtual through remote access)</t>
  </si>
  <si>
    <t>Reseller Price List - Customer Loyalty Trade-in &amp; Competitive Trade-up</t>
  </si>
  <si>
    <t>List</t>
  </si>
  <si>
    <t xml:space="preserve">Discount (up to $10,000) </t>
  </si>
  <si>
    <t>Discounted List</t>
  </si>
  <si>
    <t xml:space="preserve">CUSTOMER LOYALTY TRADE-IN AND COMPETITIVE SYSTEM TRADE-UP (96TB OR GREATER HUB 16, HUB 24, HUB 32, HUB 48; FLASHPoint 48TB or greater)  </t>
  </si>
  <si>
    <t>HDD DISK-BASED SERVERS</t>
  </si>
  <si>
    <t>Facilis Hub 16 eligible Models</t>
  </si>
  <si>
    <t>Facilis Hub 24 eligible Models</t>
  </si>
  <si>
    <t>Facilis Hub 32 eligible Models</t>
  </si>
  <si>
    <t>Facilis HUB 32 - 704TBTB  System with Unlimited Seats of FastTracker, Smart Access Rules and WANLink Remote Client</t>
  </si>
  <si>
    <t>Facilis Hub 48 eligible Models</t>
  </si>
  <si>
    <t>SSD DISK-BASED SERVERS</t>
  </si>
  <si>
    <t xml:space="preserve">Facilis Technology, Inc.     |     Reseller Price Guide 11/2024   |     Facilis Sales, (p) 978-562-7022      |      sales@facilis.com   </t>
  </si>
  <si>
    <t>Reseller Price List - Spares</t>
  </si>
  <si>
    <t>Price</t>
  </si>
  <si>
    <t>FTI-SP2TB</t>
  </si>
  <si>
    <t>2TB Facilis SATA HDD w/ Carrier</t>
  </si>
  <si>
    <t>FTI-SP4TB</t>
  </si>
  <si>
    <t>4TB Facilis SATA HDD w/ Carrier</t>
  </si>
  <si>
    <t>FTI-SP6TB</t>
  </si>
  <si>
    <t>6TB Facilis SATA HDD w/ Carrier</t>
  </si>
  <si>
    <t>FTI-SP8TB</t>
  </si>
  <si>
    <t>8TB Facilis SATA HDD w/ Carrier</t>
  </si>
  <si>
    <t>FTI-SP12TB</t>
  </si>
  <si>
    <t>12TB Facilis SATA HDD w/ Carrier</t>
  </si>
  <si>
    <t>FTI-SP16TB</t>
  </si>
  <si>
    <t>16TB Facilis SATA HDD w/ Carrier</t>
  </si>
  <si>
    <t>FTI-SP22TB</t>
  </si>
  <si>
    <t>22TB Facilis SATA HDD w/ Carrier</t>
  </si>
  <si>
    <t>FTI-SP1TBSSD</t>
  </si>
  <si>
    <t>1TB Facilis (6Gbps SAS) SSD w/ Carrier</t>
  </si>
  <si>
    <t>FTI-SP2TBSSD</t>
  </si>
  <si>
    <t>2TB Facilis (6Gbps SAS) SSD w/ Carrier</t>
  </si>
  <si>
    <t>FTI-SP4TBSSD</t>
  </si>
  <si>
    <t>4TB Facilis (6Gbps SAS) SSD w/ Carrier</t>
  </si>
  <si>
    <t>FTI-SP768TBSSD</t>
  </si>
  <si>
    <t>7.68TB Facilis (6Gbps SAS) SSD w/ Carrier</t>
  </si>
  <si>
    <t>Internal OS Drive - specify TB S/N</t>
  </si>
  <si>
    <t>FTI-ATSAS128</t>
  </si>
  <si>
    <t>ATTO 8 Internal Port 12Gb/s SAS/SATA to PCIe 4.0 Host Bus Adapter</t>
  </si>
  <si>
    <t>FTI-ATSAS1216</t>
  </si>
  <si>
    <t>ATTO 16 Internal Port 12Gb/s SAS/SATA to PCIe 4.0 Host Bus Adapter</t>
  </si>
  <si>
    <t>FTI-ATSAS6</t>
  </si>
  <si>
    <t>ATTO SAS Controller Card PCIE (Internal 6Gb/s SAS)</t>
  </si>
  <si>
    <t>FTI-ATH680</t>
  </si>
  <si>
    <t>ATTO External 6Gb/s SAS/SATA Adapter</t>
  </si>
  <si>
    <t>FTI-ATH1280</t>
  </si>
  <si>
    <t>ATTO External 8-Port External 12Gb SAS/SATA to x8 PCIe 4.0 Host Bus Adapter</t>
  </si>
  <si>
    <t>FTI-SPPSU</t>
  </si>
  <si>
    <t>Spare power Supply Unit/module (specify serial number)</t>
  </si>
  <si>
    <t>Redundant Power Supply Unit for 8D/HUB8 (all other servers have redundant PSU)</t>
  </si>
  <si>
    <t>FTI-RAM16GB</t>
  </si>
  <si>
    <t xml:space="preserve">16GB Memory Upgrade (X9, X10, X11) </t>
  </si>
  <si>
    <t>FTI-RAM64GB</t>
  </si>
  <si>
    <t xml:space="preserve">64GB Memory Upgrade (X11, X12) </t>
  </si>
  <si>
    <t xml:space="preserve">FTI-SPFANBCK </t>
  </si>
  <si>
    <t xml:space="preserve">TerraBlock Fan kit (rear of enclosure)  </t>
  </si>
  <si>
    <t xml:space="preserve">FTI-SPFANMID  </t>
  </si>
  <si>
    <t xml:space="preserve">TerraBlock Fan kit (mid plane fan)  </t>
  </si>
  <si>
    <t>FTI-RAILKT</t>
  </si>
  <si>
    <t>Server Rail Kit (specify model and serial number)</t>
  </si>
  <si>
    <t>10Gb SFP+ SR Transceiver for 10Gb Ethernet</t>
  </si>
  <si>
    <t>FTI-10GSFP-RJ45</t>
  </si>
  <si>
    <t>10GBASE-T SFP+ Copper RJ-45 30m Transceiver Module</t>
  </si>
  <si>
    <t>10Gb SFP+ LR Transceiver for 10Gb HBA's - Single Mode</t>
  </si>
  <si>
    <t xml:space="preserve">25Gb SFP28 Transceiver  </t>
  </si>
  <si>
    <t xml:space="preserve">FTI-100GQSFPTCVR </t>
  </si>
  <si>
    <t>100Gb QSFP28 Transceiver short range</t>
  </si>
  <si>
    <t>FTI-100GMPTCBL</t>
  </si>
  <si>
    <t>100GBase-SR4 MPT Cable (12 Strand) 3m (10ft)</t>
  </si>
  <si>
    <t>FTI-100QSFP28DAC</t>
  </si>
  <si>
    <t>100G QSFP28 Passive Direct Attach Copper Twinax Cable</t>
  </si>
  <si>
    <t>FTI-SAS12G-EXT</t>
  </si>
  <si>
    <t>12Gb External SAS Cable</t>
  </si>
  <si>
    <t xml:space="preserve">FTI-8GSFP </t>
  </si>
  <si>
    <t>Optical Fibre channel SFP for Qlogic switch or ATTO HBA - 8Gb</t>
  </si>
  <si>
    <t>FTI-4GSFP</t>
  </si>
  <si>
    <t>Optical Fibre channel SFP for Qlogic switch or ATTO HBA - 4Gb</t>
  </si>
  <si>
    <t>FTI-Chassis</t>
  </si>
  <si>
    <t>Bare metal chassis 5U/4U</t>
  </si>
  <si>
    <t xml:space="preserve">All prices are quoted in U.S. dollars and are exclusive of all taxes and duties imposed by any </t>
  </si>
  <si>
    <t xml:space="preserve">governmental authority, all freight and shipping charges, and any insurance premiums, </t>
  </si>
  <si>
    <t xml:space="preserve">all of which shall be paid by purchaser. </t>
  </si>
  <si>
    <t xml:space="preserve">Spare drives can be ordered up to a maximum of 3 per customer. For out-of-warranty </t>
  </si>
  <si>
    <t>replacement, all shipping costs are the responsibility of reseller and/or end-user.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</si>
</sst>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[$-409]mmmm\-yy"/>
    <numFmt numFmtId="165" formatCode="0000\-00000\-00"/>
    <numFmt numFmtId="166" formatCode="&quot;$&quot;#,##0"/>
  </numFmts>
  <fonts count="30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b/>
      <sz val="16"/>
      <name val="Tahoma"/>
      <family val="2"/>
    </font>
    <font>
      <b/>
      <sz val="20"/>
      <name val="Tahoma"/>
      <family val="2"/>
    </font>
    <font>
      <sz val="14"/>
      <name val="Tahoma"/>
      <family val="2"/>
    </font>
    <font>
      <b/>
      <sz val="8"/>
      <name val="Tahoma"/>
      <family val="2"/>
    </font>
    <font>
      <b/>
      <sz val="16"/>
      <color rgb="FF333333"/>
      <name val="Tahoma"/>
      <family val="2"/>
    </font>
    <font>
      <b/>
      <sz val="10"/>
      <name val="Tahoma"/>
      <family val="2"/>
    </font>
    <font>
      <sz val="9"/>
      <name val="Tahoma"/>
      <family val="2"/>
    </font>
    <font>
      <u/>
      <sz val="10"/>
      <name val="Tahoma"/>
      <family val="2"/>
    </font>
    <font>
      <sz val="14"/>
      <name val="Arial"/>
      <family val="2"/>
    </font>
    <font>
      <sz val="8"/>
      <name val="Tahoma"/>
      <family val="2"/>
    </font>
    <font>
      <sz val="11"/>
      <name val="Calibri"/>
      <family val="2"/>
    </font>
    <font>
      <b/>
      <sz val="9"/>
      <name val="Tahoma"/>
      <family val="2"/>
    </font>
    <font>
      <b/>
      <sz val="11"/>
      <name val="Tahoma"/>
      <family val="2"/>
    </font>
    <font>
      <sz val="10"/>
      <name val="Arial"/>
      <family val="2"/>
    </font>
    <font>
      <sz val="10"/>
      <color rgb="FF000000"/>
      <name val="Tahoma"/>
      <family val="2"/>
    </font>
    <font>
      <sz val="10"/>
      <color rgb="FF000000"/>
      <name val="Arial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rgb="FF000000"/>
      <name val="Tahoma"/>
      <family val="2"/>
    </font>
    <font>
      <sz val="10"/>
      <name val="Times New Roman"/>
      <family val="1"/>
    </font>
    <font>
      <sz val="10"/>
      <color rgb="FF000000"/>
      <name val="Arial"/>
      <family val="2"/>
    </font>
    <font>
      <sz val="10"/>
      <color rgb="FF000000"/>
      <name val="Times New Roman"/>
      <family val="1"/>
    </font>
  </fonts>
  <fills count="3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ADB9CA"/>
        <bgColor rgb="FFADB9CA"/>
      </patternFill>
    </fill>
    <fill>
      <patternFill patternType="solid">
        <fgColor rgb="FFDAEEF3"/>
        <bgColor rgb="FFDAEEF3"/>
      </patternFill>
    </fill>
    <fill>
      <patternFill patternType="solid">
        <fgColor rgb="FFBFBFBF"/>
        <bgColor rgb="FFBFBFBF"/>
      </patternFill>
    </fill>
    <fill>
      <patternFill patternType="solid">
        <fgColor rgb="FFC0C0C0"/>
        <bgColor rgb="FFC0C0C0"/>
      </patternFill>
    </fill>
    <fill>
      <patternFill patternType="solid">
        <fgColor rgb="FF8DB3E2"/>
        <bgColor rgb="FF8DB3E2"/>
      </patternFill>
    </fill>
    <fill>
      <patternFill patternType="solid">
        <fgColor rgb="FFA8D08D"/>
        <bgColor rgb="FFA8D08D"/>
      </patternFill>
    </fill>
    <fill>
      <patternFill patternType="solid">
        <fgColor rgb="FFF68EE0"/>
        <bgColor rgb="FFF68EE0"/>
      </patternFill>
    </fill>
    <fill>
      <patternFill patternType="solid">
        <fgColor rgb="FFA490BE"/>
        <bgColor rgb="FFA490BE"/>
      </patternFill>
    </fill>
    <fill>
      <patternFill patternType="solid">
        <fgColor rgb="FFD99594"/>
        <bgColor rgb="FFD99594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8" tint="0.79998168889431442"/>
        <bgColor rgb="FFDAEEF3"/>
      </patternFill>
    </fill>
    <fill>
      <patternFill patternType="solid">
        <fgColor theme="8" tint="0.79998168889431442"/>
        <bgColor rgb="FFDEEAF6"/>
      </patternFill>
    </fill>
    <fill>
      <patternFill patternType="solid">
        <fgColor theme="6"/>
        <bgColor rgb="FFD99594"/>
      </patternFill>
    </fill>
    <fill>
      <patternFill patternType="solid">
        <fgColor theme="5" tint="0.39997558519241921"/>
        <bgColor rgb="FFBFBFBF"/>
      </patternFill>
    </fill>
    <fill>
      <patternFill patternType="solid">
        <fgColor theme="5" tint="0.39997558519241921"/>
        <bgColor rgb="FFC0C0C0"/>
      </patternFill>
    </fill>
    <fill>
      <patternFill patternType="solid">
        <fgColor theme="0" tint="-0.249977111117893"/>
        <bgColor rgb="FFC0C0C0"/>
      </patternFill>
    </fill>
    <fill>
      <patternFill patternType="solid">
        <fgColor rgb="FFFCD5B4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5" tint="0.39997558519241921"/>
        <bgColor rgb="FF92D05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rgb="FF8DB3E2"/>
      </patternFill>
    </fill>
    <fill>
      <patternFill patternType="solid">
        <fgColor theme="9"/>
        <bgColor indexed="64"/>
      </patternFill>
    </fill>
    <fill>
      <patternFill patternType="solid">
        <fgColor rgb="FFD1D1D1"/>
        <bgColor indexed="64"/>
      </patternFill>
    </fill>
    <fill>
      <patternFill patternType="solid">
        <fgColor rgb="FF66FF66"/>
        <bgColor rgb="FF8DB3E2"/>
      </patternFill>
    </fill>
    <fill>
      <patternFill patternType="solid">
        <fgColor theme="3" tint="0.59999389629810485"/>
        <bgColor rgb="FF8DB3E2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16">
    <xf numFmtId="0" fontId="0" fillId="0" borderId="0"/>
    <xf numFmtId="0" fontId="20" fillId="0" borderId="6"/>
    <xf numFmtId="0" fontId="3" fillId="0" borderId="6"/>
    <xf numFmtId="44" fontId="3" fillId="0" borderId="6" applyFon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6"/>
    <xf numFmtId="9" fontId="2" fillId="0" borderId="6" applyFont="0" applyFill="0" applyBorder="0" applyAlignment="0" applyProtection="0"/>
    <xf numFmtId="0" fontId="3" fillId="0" borderId="6"/>
    <xf numFmtId="0" fontId="25" fillId="0" borderId="0" applyNumberFormat="0" applyFill="0" applyBorder="0" applyAlignment="0" applyProtection="0"/>
    <xf numFmtId="0" fontId="22" fillId="0" borderId="6"/>
    <xf numFmtId="9" fontId="22" fillId="0" borderId="6" applyFont="0" applyFill="0" applyBorder="0" applyAlignment="0" applyProtection="0"/>
    <xf numFmtId="0" fontId="25" fillId="0" borderId="6" applyNumberFormat="0" applyFill="0" applyBorder="0" applyAlignment="0" applyProtection="0"/>
    <xf numFmtId="44" fontId="22" fillId="0" borderId="6" applyFont="0" applyFill="0" applyBorder="0" applyAlignment="0" applyProtection="0"/>
    <xf numFmtId="0" fontId="1" fillId="0" borderId="6"/>
    <xf numFmtId="0" fontId="28" fillId="0" borderId="6"/>
  </cellStyleXfs>
  <cellXfs count="355">
    <xf numFmtId="0" fontId="0" fillId="0" borderId="0" xfId="0"/>
    <xf numFmtId="0" fontId="5" fillId="0" borderId="0" xfId="0" applyFont="1"/>
    <xf numFmtId="164" fontId="4" fillId="0" borderId="0" xfId="0" applyNumberFormat="1" applyFont="1" applyAlignment="1">
      <alignment vertical="center" wrapText="1"/>
    </xf>
    <xf numFmtId="0" fontId="9" fillId="0" borderId="0" xfId="0" applyFont="1"/>
    <xf numFmtId="0" fontId="12" fillId="4" borderId="1" xfId="0" applyFont="1" applyFill="1" applyBorder="1" applyAlignment="1">
      <alignment vertical="top"/>
    </xf>
    <xf numFmtId="0" fontId="5" fillId="2" borderId="1" xfId="0" applyFont="1" applyFill="1" applyBorder="1" applyAlignment="1">
      <alignment vertical="top"/>
    </xf>
    <xf numFmtId="6" fontId="5" fillId="2" borderId="1" xfId="0" applyNumberFormat="1" applyFont="1" applyFill="1" applyBorder="1" applyAlignment="1">
      <alignment horizontal="right" vertical="top"/>
    </xf>
    <xf numFmtId="165" fontId="5" fillId="2" borderId="2" xfId="0" applyNumberFormat="1" applyFont="1" applyFill="1" applyBorder="1" applyAlignment="1">
      <alignment vertical="top"/>
    </xf>
    <xf numFmtId="0" fontId="12" fillId="4" borderId="2" xfId="0" applyFont="1" applyFill="1" applyBorder="1" applyAlignment="1">
      <alignment horizontal="left" vertical="top"/>
    </xf>
    <xf numFmtId="0" fontId="12" fillId="7" borderId="2" xfId="0" applyFont="1" applyFill="1" applyBorder="1" applyAlignment="1">
      <alignment vertical="top"/>
    </xf>
    <xf numFmtId="165" fontId="5" fillId="2" borderId="1" xfId="0" applyNumberFormat="1" applyFont="1" applyFill="1" applyBorder="1" applyAlignment="1">
      <alignment vertical="top"/>
    </xf>
    <xf numFmtId="0" fontId="5" fillId="0" borderId="1" xfId="0" applyFont="1" applyBorder="1" applyAlignment="1">
      <alignment vertical="top"/>
    </xf>
    <xf numFmtId="6" fontId="5" fillId="2" borderId="1" xfId="0" applyNumberFormat="1" applyFont="1" applyFill="1" applyBorder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/>
    <xf numFmtId="0" fontId="15" fillId="0" borderId="0" xfId="0" applyFont="1"/>
    <xf numFmtId="165" fontId="5" fillId="0" borderId="0" xfId="0" applyNumberFormat="1" applyFont="1"/>
    <xf numFmtId="6" fontId="16" fillId="0" borderId="0" xfId="0" applyNumberFormat="1" applyFont="1"/>
    <xf numFmtId="0" fontId="5" fillId="6" borderId="2" xfId="0" applyFont="1" applyFill="1" applyBorder="1" applyAlignment="1">
      <alignment vertical="top"/>
    </xf>
    <xf numFmtId="165" fontId="12" fillId="7" borderId="2" xfId="0" applyNumberFormat="1" applyFont="1" applyFill="1" applyBorder="1" applyAlignment="1">
      <alignment horizontal="left" vertical="top"/>
    </xf>
    <xf numFmtId="0" fontId="5" fillId="6" borderId="5" xfId="0" applyFont="1" applyFill="1" applyBorder="1" applyAlignment="1">
      <alignment vertical="top"/>
    </xf>
    <xf numFmtId="165" fontId="5" fillId="0" borderId="1" xfId="0" applyNumberFormat="1" applyFont="1" applyBorder="1" applyAlignment="1">
      <alignment vertical="top"/>
    </xf>
    <xf numFmtId="165" fontId="5" fillId="0" borderId="3" xfId="0" applyNumberFormat="1" applyFont="1" applyBorder="1" applyAlignment="1">
      <alignment vertical="top"/>
    </xf>
    <xf numFmtId="0" fontId="5" fillId="0" borderId="3" xfId="0" applyFont="1" applyBorder="1" applyAlignment="1">
      <alignment vertical="top"/>
    </xf>
    <xf numFmtId="0" fontId="12" fillId="6" borderId="8" xfId="0" applyFont="1" applyFill="1" applyBorder="1" applyAlignment="1">
      <alignment vertical="top"/>
    </xf>
    <xf numFmtId="0" fontId="3" fillId="0" borderId="0" xfId="0" applyFont="1" applyAlignment="1">
      <alignment vertical="top" wrapText="1"/>
    </xf>
    <xf numFmtId="165" fontId="5" fillId="2" borderId="9" xfId="0" applyNumberFormat="1" applyFont="1" applyFill="1" applyBorder="1" applyAlignment="1">
      <alignment vertical="top"/>
    </xf>
    <xf numFmtId="0" fontId="12" fillId="5" borderId="8" xfId="0" applyFont="1" applyFill="1" applyBorder="1" applyAlignment="1">
      <alignment vertical="top"/>
    </xf>
    <xf numFmtId="0" fontId="5" fillId="5" borderId="2" xfId="0" applyFont="1" applyFill="1" applyBorder="1" applyAlignment="1">
      <alignment vertical="top"/>
    </xf>
    <xf numFmtId="6" fontId="5" fillId="2" borderId="9" xfId="0" applyNumberFormat="1" applyFont="1" applyFill="1" applyBorder="1" applyAlignment="1">
      <alignment horizontal="right" vertical="top"/>
    </xf>
    <xf numFmtId="0" fontId="5" fillId="5" borderId="2" xfId="0" applyFont="1" applyFill="1" applyBorder="1"/>
    <xf numFmtId="165" fontId="12" fillId="11" borderId="2" xfId="0" applyNumberFormat="1" applyFont="1" applyFill="1" applyBorder="1" applyAlignment="1">
      <alignment horizontal="left" vertical="top"/>
    </xf>
    <xf numFmtId="165" fontId="12" fillId="12" borderId="2" xfId="0" applyNumberFormat="1" applyFont="1" applyFill="1" applyBorder="1" applyAlignment="1">
      <alignment horizontal="left" vertical="top"/>
    </xf>
    <xf numFmtId="165" fontId="5" fillId="0" borderId="11" xfId="0" applyNumberFormat="1" applyFont="1" applyBorder="1" applyAlignment="1">
      <alignment vertical="top"/>
    </xf>
    <xf numFmtId="0" fontId="5" fillId="0" borderId="11" xfId="0" applyFont="1" applyBorder="1" applyAlignment="1">
      <alignment vertical="top"/>
    </xf>
    <xf numFmtId="165" fontId="5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165" fontId="10" fillId="0" borderId="0" xfId="0" applyNumberFormat="1" applyFont="1" applyAlignment="1">
      <alignment vertical="top"/>
    </xf>
    <xf numFmtId="0" fontId="17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5" fillId="13" borderId="1" xfId="0" applyFont="1" applyFill="1" applyBorder="1" applyAlignment="1">
      <alignment vertical="top"/>
    </xf>
    <xf numFmtId="0" fontId="5" fillId="0" borderId="9" xfId="0" applyFont="1" applyBorder="1" applyAlignment="1">
      <alignment vertical="top"/>
    </xf>
    <xf numFmtId="6" fontId="5" fillId="6" borderId="19" xfId="0" applyNumberFormat="1" applyFont="1" applyFill="1" applyBorder="1" applyAlignment="1">
      <alignment horizontal="center" vertical="top"/>
    </xf>
    <xf numFmtId="165" fontId="5" fillId="0" borderId="2" xfId="0" applyNumberFormat="1" applyFont="1" applyBorder="1" applyAlignment="1">
      <alignment vertical="top"/>
    </xf>
    <xf numFmtId="6" fontId="5" fillId="2" borderId="3" xfId="0" applyNumberFormat="1" applyFont="1" applyFill="1" applyBorder="1" applyAlignment="1">
      <alignment horizontal="right" vertical="top"/>
    </xf>
    <xf numFmtId="165" fontId="5" fillId="0" borderId="10" xfId="0" applyNumberFormat="1" applyFont="1" applyBorder="1" applyAlignment="1">
      <alignment vertical="top"/>
    </xf>
    <xf numFmtId="6" fontId="5" fillId="0" borderId="9" xfId="0" applyNumberFormat="1" applyFont="1" applyBorder="1" applyAlignment="1">
      <alignment horizontal="right" vertical="top"/>
    </xf>
    <xf numFmtId="165" fontId="5" fillId="2" borderId="7" xfId="0" applyNumberFormat="1" applyFont="1" applyFill="1" applyBorder="1" applyAlignment="1">
      <alignment vertical="top"/>
    </xf>
    <xf numFmtId="0" fontId="5" fillId="2" borderId="3" xfId="0" applyFont="1" applyFill="1" applyBorder="1" applyAlignment="1">
      <alignment vertical="top"/>
    </xf>
    <xf numFmtId="165" fontId="5" fillId="2" borderId="3" xfId="0" applyNumberFormat="1" applyFont="1" applyFill="1" applyBorder="1" applyAlignment="1">
      <alignment vertical="top"/>
    </xf>
    <xf numFmtId="8" fontId="5" fillId="0" borderId="0" xfId="0" applyNumberFormat="1" applyFont="1" applyAlignment="1">
      <alignment horizontal="center" vertical="top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9" fontId="5" fillId="7" borderId="17" xfId="0" applyNumberFormat="1" applyFont="1" applyFill="1" applyBorder="1" applyAlignment="1">
      <alignment horizontal="center" vertical="top"/>
    </xf>
    <xf numFmtId="9" fontId="5" fillId="6" borderId="19" xfId="0" applyNumberFormat="1" applyFont="1" applyFill="1" applyBorder="1" applyAlignment="1">
      <alignment horizontal="center" vertical="top"/>
    </xf>
    <xf numFmtId="6" fontId="5" fillId="2" borderId="1" xfId="0" applyNumberFormat="1" applyFont="1" applyFill="1" applyBorder="1" applyAlignment="1">
      <alignment horizontal="center" vertical="top"/>
    </xf>
    <xf numFmtId="6" fontId="5" fillId="2" borderId="18" xfId="0" applyNumberFormat="1" applyFont="1" applyFill="1" applyBorder="1" applyAlignment="1">
      <alignment horizontal="center" vertical="top"/>
    </xf>
    <xf numFmtId="6" fontId="5" fillId="0" borderId="1" xfId="0" applyNumberFormat="1" applyFont="1" applyBorder="1" applyAlignment="1">
      <alignment horizontal="center" vertical="top"/>
    </xf>
    <xf numFmtId="6" fontId="5" fillId="0" borderId="18" xfId="0" applyNumberFormat="1" applyFont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6" fontId="5" fillId="6" borderId="17" xfId="0" applyNumberFormat="1" applyFont="1" applyFill="1" applyBorder="1" applyAlignment="1">
      <alignment horizontal="center" vertical="top"/>
    </xf>
    <xf numFmtId="165" fontId="12" fillId="7" borderId="17" xfId="0" applyNumberFormat="1" applyFont="1" applyFill="1" applyBorder="1" applyAlignment="1">
      <alignment horizontal="center" vertical="top"/>
    </xf>
    <xf numFmtId="6" fontId="5" fillId="2" borderId="21" xfId="0" applyNumberFormat="1" applyFont="1" applyFill="1" applyBorder="1" applyAlignment="1">
      <alignment horizontal="center" vertical="top"/>
    </xf>
    <xf numFmtId="6" fontId="5" fillId="6" borderId="8" xfId="0" applyNumberFormat="1" applyFont="1" applyFill="1" applyBorder="1" applyAlignment="1">
      <alignment horizontal="center" vertical="top"/>
    </xf>
    <xf numFmtId="6" fontId="5" fillId="6" borderId="22" xfId="0" applyNumberFormat="1" applyFont="1" applyFill="1" applyBorder="1" applyAlignment="1">
      <alignment horizontal="center" vertical="top"/>
    </xf>
    <xf numFmtId="6" fontId="5" fillId="2" borderId="9" xfId="0" applyNumberFormat="1" applyFont="1" applyFill="1" applyBorder="1" applyAlignment="1">
      <alignment horizontal="center" vertical="top"/>
    </xf>
    <xf numFmtId="9" fontId="5" fillId="6" borderId="17" xfId="5" applyFont="1" applyFill="1" applyBorder="1" applyAlignment="1">
      <alignment horizontal="center" vertical="top"/>
    </xf>
    <xf numFmtId="0" fontId="12" fillId="7" borderId="17" xfId="0" applyFont="1" applyFill="1" applyBorder="1" applyAlignment="1">
      <alignment horizontal="center" vertical="top"/>
    </xf>
    <xf numFmtId="6" fontId="5" fillId="5" borderId="8" xfId="0" applyNumberFormat="1" applyFont="1" applyFill="1" applyBorder="1" applyAlignment="1">
      <alignment horizontal="center" vertical="top"/>
    </xf>
    <xf numFmtId="6" fontId="5" fillId="5" borderId="22" xfId="0" applyNumberFormat="1" applyFont="1" applyFill="1" applyBorder="1" applyAlignment="1">
      <alignment horizontal="center" vertical="top"/>
    </xf>
    <xf numFmtId="6" fontId="5" fillId="5" borderId="17" xfId="0" applyNumberFormat="1" applyFont="1" applyFill="1" applyBorder="1" applyAlignment="1">
      <alignment horizontal="center" vertical="top"/>
    </xf>
    <xf numFmtId="6" fontId="5" fillId="0" borderId="3" xfId="0" applyNumberFormat="1" applyFont="1" applyBorder="1" applyAlignment="1">
      <alignment horizontal="center" vertical="top"/>
    </xf>
    <xf numFmtId="6" fontId="21" fillId="14" borderId="12" xfId="1" applyNumberFormat="1" applyFont="1" applyFill="1" applyBorder="1" applyAlignment="1">
      <alignment horizontal="center" vertical="top"/>
    </xf>
    <xf numFmtId="9" fontId="5" fillId="5" borderId="17" xfId="5" applyFont="1" applyFill="1" applyBorder="1" applyAlignment="1">
      <alignment horizontal="center" vertical="top"/>
    </xf>
    <xf numFmtId="6" fontId="5" fillId="10" borderId="17" xfId="0" applyNumberFormat="1" applyFont="1" applyFill="1" applyBorder="1" applyAlignment="1">
      <alignment horizontal="center" vertical="top"/>
    </xf>
    <xf numFmtId="9" fontId="5" fillId="6" borderId="22" xfId="5" applyFont="1" applyFill="1" applyBorder="1" applyAlignment="1">
      <alignment horizontal="center" vertical="top"/>
    </xf>
    <xf numFmtId="165" fontId="12" fillId="11" borderId="17" xfId="0" applyNumberFormat="1" applyFont="1" applyFill="1" applyBorder="1" applyAlignment="1">
      <alignment horizontal="center" vertical="top"/>
    </xf>
    <xf numFmtId="165" fontId="12" fillId="12" borderId="17" xfId="0" applyNumberFormat="1" applyFont="1" applyFill="1" applyBorder="1" applyAlignment="1">
      <alignment horizontal="center" vertical="top"/>
    </xf>
    <xf numFmtId="6" fontId="5" fillId="0" borderId="11" xfId="0" applyNumberFormat="1" applyFont="1" applyBorder="1" applyAlignment="1">
      <alignment horizontal="center" vertical="top"/>
    </xf>
    <xf numFmtId="6" fontId="5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6" fontId="16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6" fontId="5" fillId="2" borderId="3" xfId="0" applyNumberFormat="1" applyFont="1" applyFill="1" applyBorder="1" applyAlignment="1">
      <alignment horizontal="center" vertical="top"/>
    </xf>
    <xf numFmtId="0" fontId="12" fillId="17" borderId="3" xfId="0" applyFont="1" applyFill="1" applyBorder="1" applyAlignment="1">
      <alignment vertical="top"/>
    </xf>
    <xf numFmtId="0" fontId="12" fillId="17" borderId="7" xfId="0" applyFont="1" applyFill="1" applyBorder="1" applyAlignment="1">
      <alignment horizontal="left" vertical="top"/>
    </xf>
    <xf numFmtId="0" fontId="12" fillId="17" borderId="25" xfId="0" applyFont="1" applyFill="1" applyBorder="1" applyAlignment="1">
      <alignment horizontal="center" vertical="top"/>
    </xf>
    <xf numFmtId="0" fontId="12" fillId="17" borderId="25" xfId="0" applyFont="1" applyFill="1" applyBorder="1" applyAlignment="1">
      <alignment horizontal="center" vertical="top" wrapText="1"/>
    </xf>
    <xf numFmtId="0" fontId="12" fillId="4" borderId="17" xfId="0" applyFont="1" applyFill="1" applyBorder="1" applyAlignment="1">
      <alignment horizontal="center" vertical="top" wrapText="1"/>
    </xf>
    <xf numFmtId="6" fontId="5" fillId="7" borderId="8" xfId="0" applyNumberFormat="1" applyFont="1" applyFill="1" applyBorder="1" applyAlignment="1">
      <alignment horizontal="center" vertical="top"/>
    </xf>
    <xf numFmtId="0" fontId="12" fillId="4" borderId="12" xfId="0" applyFont="1" applyFill="1" applyBorder="1" applyAlignment="1">
      <alignment horizontal="center" vertical="top"/>
    </xf>
    <xf numFmtId="0" fontId="12" fillId="16" borderId="17" xfId="0" applyFont="1" applyFill="1" applyBorder="1" applyAlignment="1">
      <alignment horizontal="center" vertical="top" wrapText="1"/>
    </xf>
    <xf numFmtId="0" fontId="18" fillId="17" borderId="1" xfId="0" applyFont="1" applyFill="1" applyBorder="1" applyAlignment="1">
      <alignment horizontal="left" vertical="top"/>
    </xf>
    <xf numFmtId="0" fontId="18" fillId="17" borderId="1" xfId="0" applyFont="1" applyFill="1" applyBorder="1" applyAlignment="1">
      <alignment horizontal="center" vertical="top"/>
    </xf>
    <xf numFmtId="0" fontId="12" fillId="16" borderId="18" xfId="0" applyFont="1" applyFill="1" applyBorder="1" applyAlignment="1">
      <alignment horizontal="center" vertical="top" wrapText="1"/>
    </xf>
    <xf numFmtId="166" fontId="13" fillId="0" borderId="1" xfId="0" applyNumberFormat="1" applyFont="1" applyBorder="1" applyAlignment="1">
      <alignment horizontal="center" vertical="top"/>
    </xf>
    <xf numFmtId="166" fontId="13" fillId="2" borderId="2" xfId="0" applyNumberFormat="1" applyFont="1" applyFill="1" applyBorder="1" applyAlignment="1">
      <alignment horizontal="center" vertical="top"/>
    </xf>
    <xf numFmtId="166" fontId="13" fillId="0" borderId="2" xfId="0" applyNumberFormat="1" applyFont="1" applyBorder="1" applyAlignment="1">
      <alignment horizontal="center" vertical="top"/>
    </xf>
    <xf numFmtId="166" fontId="13" fillId="0" borderId="0" xfId="0" applyNumberFormat="1" applyFont="1" applyAlignment="1">
      <alignment horizontal="center" vertical="top"/>
    </xf>
    <xf numFmtId="6" fontId="13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164" fontId="4" fillId="0" borderId="0" xfId="0" applyNumberFormat="1" applyFont="1" applyAlignment="1">
      <alignment horizontal="left" vertical="top" wrapText="1"/>
    </xf>
    <xf numFmtId="0" fontId="13" fillId="0" borderId="14" xfId="0" applyFont="1" applyBorder="1" applyAlignment="1">
      <alignment horizontal="left" vertical="top"/>
    </xf>
    <xf numFmtId="165" fontId="13" fillId="0" borderId="2" xfId="0" applyNumberFormat="1" applyFont="1" applyBorder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13" xfId="0" applyFont="1" applyBorder="1" applyAlignment="1">
      <alignment horizontal="left" vertical="top"/>
    </xf>
    <xf numFmtId="165" fontId="13" fillId="0" borderId="0" xfId="0" applyNumberFormat="1" applyFont="1" applyAlignment="1">
      <alignment horizontal="left" vertical="top"/>
    </xf>
    <xf numFmtId="0" fontId="0" fillId="0" borderId="0" xfId="0" applyAlignment="1">
      <alignment horizontal="center" vertical="top"/>
    </xf>
    <xf numFmtId="0" fontId="18" fillId="17" borderId="2" xfId="0" applyFont="1" applyFill="1" applyBorder="1" applyAlignment="1">
      <alignment horizontal="left" vertical="top"/>
    </xf>
    <xf numFmtId="0" fontId="21" fillId="14" borderId="12" xfId="0" applyFont="1" applyFill="1" applyBorder="1" applyAlignment="1">
      <alignment vertical="top"/>
    </xf>
    <xf numFmtId="0" fontId="5" fillId="5" borderId="6" xfId="0" applyFont="1" applyFill="1" applyBorder="1"/>
    <xf numFmtId="0" fontId="5" fillId="6" borderId="7" xfId="0" applyFont="1" applyFill="1" applyBorder="1" applyAlignment="1">
      <alignment vertical="top"/>
    </xf>
    <xf numFmtId="6" fontId="21" fillId="0" borderId="12" xfId="0" applyNumberFormat="1" applyFont="1" applyBorder="1" applyAlignment="1">
      <alignment horizontal="center" vertical="top"/>
    </xf>
    <xf numFmtId="0" fontId="21" fillId="0" borderId="12" xfId="0" applyFont="1" applyBorder="1" applyAlignment="1">
      <alignment vertical="top"/>
    </xf>
    <xf numFmtId="6" fontId="5" fillId="0" borderId="6" xfId="0" applyNumberFormat="1" applyFont="1" applyBorder="1" applyAlignment="1">
      <alignment horizontal="center" vertical="top"/>
    </xf>
    <xf numFmtId="165" fontId="5" fillId="13" borderId="2" xfId="0" applyNumberFormat="1" applyFont="1" applyFill="1" applyBorder="1" applyAlignment="1">
      <alignment vertical="top"/>
    </xf>
    <xf numFmtId="0" fontId="3" fillId="6" borderId="26" xfId="0" applyFont="1" applyFill="1" applyBorder="1" applyAlignment="1">
      <alignment vertical="top"/>
    </xf>
    <xf numFmtId="0" fontId="5" fillId="6" borderId="27" xfId="0" applyFont="1" applyFill="1" applyBorder="1" applyAlignment="1">
      <alignment vertical="top"/>
    </xf>
    <xf numFmtId="6" fontId="5" fillId="6" borderId="27" xfId="0" applyNumberFormat="1" applyFont="1" applyFill="1" applyBorder="1" applyAlignment="1">
      <alignment horizontal="right" vertical="top"/>
    </xf>
    <xf numFmtId="6" fontId="5" fillId="6" borderId="28" xfId="0" applyNumberFormat="1" applyFont="1" applyFill="1" applyBorder="1" applyAlignment="1">
      <alignment horizontal="right" vertical="top"/>
    </xf>
    <xf numFmtId="6" fontId="5" fillId="2" borderId="12" xfId="8" applyNumberFormat="1" applyFont="1" applyFill="1" applyBorder="1" applyAlignment="1">
      <alignment horizontal="center" vertical="top"/>
    </xf>
    <xf numFmtId="165" fontId="5" fillId="0" borderId="6" xfId="0" applyNumberFormat="1" applyFont="1" applyBorder="1" applyAlignment="1">
      <alignment vertical="top"/>
    </xf>
    <xf numFmtId="164" fontId="6" fillId="2" borderId="6" xfId="0" quotePrefix="1" applyNumberFormat="1" applyFont="1" applyFill="1" applyBorder="1" applyAlignment="1">
      <alignment horizontal="center" vertical="center" wrapText="1"/>
    </xf>
    <xf numFmtId="0" fontId="24" fillId="0" borderId="6" xfId="6" applyFont="1"/>
    <xf numFmtId="165" fontId="12" fillId="18" borderId="6" xfId="0" applyNumberFormat="1" applyFont="1" applyFill="1" applyBorder="1" applyAlignment="1">
      <alignment horizontal="left" vertical="top"/>
    </xf>
    <xf numFmtId="165" fontId="12" fillId="18" borderId="6" xfId="0" applyNumberFormat="1" applyFont="1" applyFill="1" applyBorder="1" applyAlignment="1">
      <alignment horizontal="center" vertical="top"/>
    </xf>
    <xf numFmtId="165" fontId="12" fillId="18" borderId="19" xfId="0" applyNumberFormat="1" applyFont="1" applyFill="1" applyBorder="1" applyAlignment="1">
      <alignment horizontal="center" vertical="top"/>
    </xf>
    <xf numFmtId="0" fontId="5" fillId="0" borderId="6" xfId="0" applyFont="1" applyBorder="1" applyAlignment="1">
      <alignment vertical="top"/>
    </xf>
    <xf numFmtId="165" fontId="12" fillId="18" borderId="26" xfId="0" applyNumberFormat="1" applyFont="1" applyFill="1" applyBorder="1" applyAlignment="1">
      <alignment horizontal="left" vertical="top"/>
    </xf>
    <xf numFmtId="165" fontId="12" fillId="18" borderId="27" xfId="0" applyNumberFormat="1" applyFont="1" applyFill="1" applyBorder="1" applyAlignment="1">
      <alignment horizontal="left" vertical="top"/>
    </xf>
    <xf numFmtId="0" fontId="5" fillId="5" borderId="26" xfId="0" applyFont="1" applyFill="1" applyBorder="1"/>
    <xf numFmtId="0" fontId="12" fillId="6" borderId="27" xfId="0" applyFont="1" applyFill="1" applyBorder="1" applyAlignment="1">
      <alignment vertical="top"/>
    </xf>
    <xf numFmtId="6" fontId="5" fillId="6" borderId="27" xfId="0" applyNumberFormat="1" applyFont="1" applyFill="1" applyBorder="1" applyAlignment="1">
      <alignment horizontal="center" vertical="top"/>
    </xf>
    <xf numFmtId="6" fontId="5" fillId="6" borderId="12" xfId="6" applyNumberFormat="1" applyFont="1" applyFill="1" applyBorder="1" applyAlignment="1">
      <alignment horizontal="center" vertical="top"/>
    </xf>
    <xf numFmtId="6" fontId="5" fillId="21" borderId="30" xfId="6" applyNumberFormat="1" applyFont="1" applyFill="1" applyBorder="1" applyAlignment="1">
      <alignment horizontal="center" vertical="top" wrapText="1"/>
    </xf>
    <xf numFmtId="165" fontId="5" fillId="0" borderId="31" xfId="0" applyNumberFormat="1" applyFont="1" applyBorder="1" applyAlignment="1">
      <alignment vertical="top"/>
    </xf>
    <xf numFmtId="6" fontId="5" fillId="0" borderId="21" xfId="0" applyNumberFormat="1" applyFont="1" applyBorder="1" applyAlignment="1">
      <alignment horizontal="center" vertical="top"/>
    </xf>
    <xf numFmtId="6" fontId="5" fillId="0" borderId="12" xfId="6" applyNumberFormat="1" applyFont="1" applyBorder="1" applyAlignment="1">
      <alignment horizontal="center" vertical="top"/>
    </xf>
    <xf numFmtId="0" fontId="14" fillId="0" borderId="6" xfId="0" applyFont="1" applyBorder="1"/>
    <xf numFmtId="0" fontId="12" fillId="7" borderId="10" xfId="0" applyFont="1" applyFill="1" applyBorder="1" applyAlignment="1">
      <alignment vertical="top"/>
    </xf>
    <xf numFmtId="0" fontId="12" fillId="7" borderId="8" xfId="0" applyFont="1" applyFill="1" applyBorder="1" applyAlignment="1">
      <alignment vertical="top"/>
    </xf>
    <xf numFmtId="9" fontId="5" fillId="7" borderId="22" xfId="0" applyNumberFormat="1" applyFont="1" applyFill="1" applyBorder="1" applyAlignment="1">
      <alignment horizontal="center" vertical="top"/>
    </xf>
    <xf numFmtId="0" fontId="12" fillId="4" borderId="31" xfId="0" applyFont="1" applyFill="1" applyBorder="1" applyAlignment="1">
      <alignment vertical="top"/>
    </xf>
    <xf numFmtId="0" fontId="12" fillId="4" borderId="13" xfId="0" applyFont="1" applyFill="1" applyBorder="1" applyAlignment="1">
      <alignment horizontal="left" vertical="top"/>
    </xf>
    <xf numFmtId="0" fontId="12" fillId="4" borderId="29" xfId="0" applyFont="1" applyFill="1" applyBorder="1" applyAlignment="1">
      <alignment horizontal="center" vertical="top" wrapText="1"/>
    </xf>
    <xf numFmtId="0" fontId="21" fillId="13" borderId="12" xfId="0" applyFont="1" applyFill="1" applyBorder="1" applyAlignment="1">
      <alignment vertical="top"/>
    </xf>
    <xf numFmtId="165" fontId="5" fillId="13" borderId="1" xfId="0" applyNumberFormat="1" applyFont="1" applyFill="1" applyBorder="1" applyAlignment="1">
      <alignment vertical="top"/>
    </xf>
    <xf numFmtId="0" fontId="25" fillId="0" borderId="0" xfId="9"/>
    <xf numFmtId="0" fontId="25" fillId="0" borderId="0" xfId="9" applyAlignment="1">
      <alignment horizontal="left" vertical="top"/>
    </xf>
    <xf numFmtId="0" fontId="21" fillId="22" borderId="12" xfId="0" applyFont="1" applyFill="1" applyBorder="1" applyAlignment="1">
      <alignment horizontal="center" vertical="center"/>
    </xf>
    <xf numFmtId="0" fontId="23" fillId="0" borderId="6" xfId="2" applyFont="1" applyAlignment="1">
      <alignment vertical="top"/>
    </xf>
    <xf numFmtId="0" fontId="21" fillId="23" borderId="12" xfId="0" applyFont="1" applyFill="1" applyBorder="1" applyAlignment="1">
      <alignment vertical="center"/>
    </xf>
    <xf numFmtId="0" fontId="26" fillId="24" borderId="12" xfId="0" applyFont="1" applyFill="1" applyBorder="1" applyAlignment="1">
      <alignment vertical="center"/>
    </xf>
    <xf numFmtId="0" fontId="27" fillId="23" borderId="12" xfId="0" applyFont="1" applyFill="1" applyBorder="1" applyAlignment="1">
      <alignment vertical="top"/>
    </xf>
    <xf numFmtId="6" fontId="21" fillId="24" borderId="12" xfId="0" applyNumberFormat="1" applyFont="1" applyFill="1" applyBorder="1" applyAlignment="1">
      <alignment vertical="center"/>
    </xf>
    <xf numFmtId="0" fontId="5" fillId="2" borderId="12" xfId="0" applyFont="1" applyFill="1" applyBorder="1" applyAlignment="1">
      <alignment vertical="top"/>
    </xf>
    <xf numFmtId="6" fontId="5" fillId="2" borderId="12" xfId="0" applyNumberFormat="1" applyFont="1" applyFill="1" applyBorder="1" applyAlignment="1">
      <alignment horizontal="right" vertical="top"/>
    </xf>
    <xf numFmtId="0" fontId="21" fillId="0" borderId="12" xfId="8" applyFont="1" applyBorder="1" applyAlignment="1">
      <alignment vertical="top"/>
    </xf>
    <xf numFmtId="0" fontId="5" fillId="0" borderId="12" xfId="8" applyFont="1" applyBorder="1" applyAlignment="1">
      <alignment vertical="top"/>
    </xf>
    <xf numFmtId="6" fontId="5" fillId="2" borderId="24" xfId="0" applyNumberFormat="1" applyFont="1" applyFill="1" applyBorder="1" applyAlignment="1">
      <alignment horizontal="right" vertical="top"/>
    </xf>
    <xf numFmtId="165" fontId="5" fillId="2" borderId="12" xfId="0" applyNumberFormat="1" applyFont="1" applyFill="1" applyBorder="1" applyAlignment="1">
      <alignment vertical="top"/>
    </xf>
    <xf numFmtId="0" fontId="5" fillId="5" borderId="12" xfId="0" applyFont="1" applyFill="1" applyBorder="1"/>
    <xf numFmtId="0" fontId="12" fillId="6" borderId="12" xfId="0" applyFont="1" applyFill="1" applyBorder="1" applyAlignment="1">
      <alignment vertical="top"/>
    </xf>
    <xf numFmtId="6" fontId="5" fillId="2" borderId="6" xfId="0" applyNumberFormat="1" applyFont="1" applyFill="1" applyBorder="1" applyAlignment="1">
      <alignment horizontal="center" vertical="top"/>
    </xf>
    <xf numFmtId="0" fontId="11" fillId="0" borderId="6" xfId="10" applyFont="1" applyAlignment="1">
      <alignment horizontal="left" vertical="center" readingOrder="1"/>
    </xf>
    <xf numFmtId="6" fontId="5" fillId="6" borderId="22" xfId="5" applyNumberFormat="1" applyFont="1" applyFill="1" applyBorder="1" applyAlignment="1">
      <alignment horizontal="center" vertical="top"/>
    </xf>
    <xf numFmtId="6" fontId="5" fillId="6" borderId="8" xfId="4" applyNumberFormat="1" applyFont="1" applyFill="1" applyBorder="1" applyAlignment="1">
      <alignment horizontal="center" vertical="top"/>
    </xf>
    <xf numFmtId="0" fontId="12" fillId="7" borderId="4" xfId="0" applyFont="1" applyFill="1" applyBorder="1" applyAlignment="1">
      <alignment vertical="top"/>
    </xf>
    <xf numFmtId="0" fontId="12" fillId="6" borderId="6" xfId="0" applyFont="1" applyFill="1" applyBorder="1" applyAlignment="1">
      <alignment vertical="top"/>
    </xf>
    <xf numFmtId="44" fontId="12" fillId="7" borderId="17" xfId="4" applyFont="1" applyFill="1" applyBorder="1" applyAlignment="1">
      <alignment horizontal="center" vertical="top"/>
    </xf>
    <xf numFmtId="0" fontId="4" fillId="0" borderId="0" xfId="0" applyFont="1" applyAlignment="1">
      <alignment horizontal="left" vertical="top" wrapText="1"/>
    </xf>
    <xf numFmtId="164" fontId="10" fillId="2" borderId="6" xfId="0" applyNumberFormat="1" applyFont="1" applyFill="1" applyBorder="1" applyAlignment="1">
      <alignment horizontal="center" vertical="center" wrapText="1"/>
    </xf>
    <xf numFmtId="6" fontId="5" fillId="0" borderId="12" xfId="0" applyNumberFormat="1" applyFont="1" applyBorder="1" applyAlignment="1">
      <alignment horizontal="center" vertical="top"/>
    </xf>
    <xf numFmtId="0" fontId="13" fillId="0" borderId="2" xfId="0" applyFont="1" applyBorder="1" applyAlignment="1">
      <alignment horizontal="left" vertical="top"/>
    </xf>
    <xf numFmtId="165" fontId="5" fillId="0" borderId="12" xfId="0" applyNumberFormat="1" applyFont="1" applyBorder="1" applyAlignment="1">
      <alignment vertical="top"/>
    </xf>
    <xf numFmtId="0" fontId="5" fillId="0" borderId="8" xfId="0" applyFont="1" applyBorder="1" applyAlignment="1">
      <alignment vertical="top"/>
    </xf>
    <xf numFmtId="6" fontId="5" fillId="0" borderId="9" xfId="0" applyNumberFormat="1" applyFont="1" applyBorder="1" applyAlignment="1">
      <alignment horizontal="center" vertical="top"/>
    </xf>
    <xf numFmtId="0" fontId="5" fillId="0" borderId="12" xfId="2" applyFont="1" applyBorder="1" applyAlignment="1">
      <alignment vertical="top"/>
    </xf>
    <xf numFmtId="0" fontId="5" fillId="0" borderId="12" xfId="2" applyFont="1" applyBorder="1" applyAlignment="1">
      <alignment horizontal="left" vertical="top"/>
    </xf>
    <xf numFmtId="6" fontId="5" fillId="0" borderId="12" xfId="2" applyNumberFormat="1" applyFont="1" applyBorder="1" applyAlignment="1">
      <alignment horizontal="center" vertical="top"/>
    </xf>
    <xf numFmtId="165" fontId="5" fillId="0" borderId="9" xfId="0" applyNumberFormat="1" applyFont="1" applyBorder="1" applyAlignment="1">
      <alignment vertical="top"/>
    </xf>
    <xf numFmtId="0" fontId="5" fillId="0" borderId="10" xfId="0" applyFont="1" applyBorder="1" applyAlignment="1">
      <alignment vertical="top"/>
    </xf>
    <xf numFmtId="165" fontId="5" fillId="0" borderId="15" xfId="0" applyNumberFormat="1" applyFont="1" applyBorder="1" applyAlignment="1">
      <alignment vertical="top"/>
    </xf>
    <xf numFmtId="0" fontId="5" fillId="0" borderId="15" xfId="0" applyFont="1" applyBorder="1" applyAlignment="1">
      <alignment vertical="top"/>
    </xf>
    <xf numFmtId="6" fontId="5" fillId="0" borderId="15" xfId="0" applyNumberFormat="1" applyFont="1" applyBorder="1" applyAlignment="1">
      <alignment horizontal="center" vertical="top"/>
    </xf>
    <xf numFmtId="165" fontId="5" fillId="0" borderId="16" xfId="0" applyNumberFormat="1" applyFont="1" applyBorder="1" applyAlignment="1">
      <alignment vertical="top"/>
    </xf>
    <xf numFmtId="0" fontId="5" fillId="0" borderId="16" xfId="0" applyFont="1" applyBorder="1" applyAlignment="1">
      <alignment vertical="top"/>
    </xf>
    <xf numFmtId="6" fontId="5" fillId="0" borderId="16" xfId="0" applyNumberFormat="1" applyFont="1" applyBorder="1" applyAlignment="1">
      <alignment horizontal="center" vertical="top"/>
    </xf>
    <xf numFmtId="6" fontId="21" fillId="0" borderId="12" xfId="1" applyNumberFormat="1" applyFont="1" applyBorder="1" applyAlignment="1">
      <alignment horizontal="center" vertical="top"/>
    </xf>
    <xf numFmtId="165" fontId="5" fillId="0" borderId="12" xfId="1" applyNumberFormat="1" applyFont="1" applyBorder="1" applyAlignment="1">
      <alignment vertical="top"/>
    </xf>
    <xf numFmtId="6" fontId="5" fillId="0" borderId="12" xfId="1" applyNumberFormat="1" applyFont="1" applyBorder="1" applyAlignment="1">
      <alignment horizontal="center" vertical="top"/>
    </xf>
    <xf numFmtId="0" fontId="5" fillId="0" borderId="12" xfId="1" applyFont="1" applyBorder="1" applyAlignment="1">
      <alignment vertical="top"/>
    </xf>
    <xf numFmtId="0" fontId="21" fillId="0" borderId="12" xfId="1" applyFont="1" applyBorder="1" applyAlignment="1">
      <alignment vertical="top"/>
    </xf>
    <xf numFmtId="165" fontId="5" fillId="0" borderId="12" xfId="8" applyNumberFormat="1" applyFont="1" applyBorder="1" applyAlignment="1">
      <alignment vertical="top"/>
    </xf>
    <xf numFmtId="6" fontId="5" fillId="0" borderId="12" xfId="8" applyNumberFormat="1" applyFont="1" applyBorder="1" applyAlignment="1">
      <alignment horizontal="center" vertical="top"/>
    </xf>
    <xf numFmtId="0" fontId="5" fillId="0" borderId="12" xfId="8" applyFont="1" applyBorder="1" applyAlignment="1">
      <alignment horizontal="left" vertical="top"/>
    </xf>
    <xf numFmtId="0" fontId="21" fillId="0" borderId="12" xfId="0" applyFont="1" applyBorder="1" applyAlignment="1">
      <alignment vertical="center"/>
    </xf>
    <xf numFmtId="6" fontId="21" fillId="0" borderId="12" xfId="0" applyNumberFormat="1" applyFont="1" applyBorder="1" applyAlignment="1">
      <alignment horizontal="center" vertical="center"/>
    </xf>
    <xf numFmtId="0" fontId="21" fillId="0" borderId="12" xfId="0" applyFont="1" applyBorder="1"/>
    <xf numFmtId="0" fontId="12" fillId="25" borderId="2" xfId="0" applyFont="1" applyFill="1" applyBorder="1" applyAlignment="1">
      <alignment vertical="top"/>
    </xf>
    <xf numFmtId="0" fontId="12" fillId="25" borderId="4" xfId="0" applyFont="1" applyFill="1" applyBorder="1" applyAlignment="1">
      <alignment vertical="top"/>
    </xf>
    <xf numFmtId="6" fontId="5" fillId="25" borderId="4" xfId="0" applyNumberFormat="1" applyFont="1" applyFill="1" applyBorder="1" applyAlignment="1">
      <alignment horizontal="center" vertical="top"/>
    </xf>
    <xf numFmtId="9" fontId="5" fillId="25" borderId="17" xfId="0" applyNumberFormat="1" applyFont="1" applyFill="1" applyBorder="1" applyAlignment="1">
      <alignment horizontal="center" vertical="top"/>
    </xf>
    <xf numFmtId="165" fontId="5" fillId="0" borderId="2" xfId="0" applyNumberFormat="1" applyFont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6" fontId="5" fillId="2" borderId="20" xfId="0" applyNumberFormat="1" applyFont="1" applyFill="1" applyBorder="1" applyAlignment="1">
      <alignment horizontal="center" vertical="top"/>
    </xf>
    <xf numFmtId="6" fontId="5" fillId="2" borderId="29" xfId="0" applyNumberFormat="1" applyFont="1" applyFill="1" applyBorder="1" applyAlignment="1">
      <alignment horizontal="center" vertical="top"/>
    </xf>
    <xf numFmtId="165" fontId="23" fillId="0" borderId="12" xfId="0" applyNumberFormat="1" applyFont="1" applyBorder="1"/>
    <xf numFmtId="0" fontId="23" fillId="0" borderId="12" xfId="0" applyFont="1" applyBorder="1"/>
    <xf numFmtId="6" fontId="23" fillId="2" borderId="12" xfId="0" applyNumberFormat="1" applyFont="1" applyFill="1" applyBorder="1" applyAlignment="1">
      <alignment horizontal="center"/>
    </xf>
    <xf numFmtId="165" fontId="5" fillId="0" borderId="33" xfId="8" applyNumberFormat="1" applyFont="1" applyBorder="1" applyAlignment="1">
      <alignment vertical="top"/>
    </xf>
    <xf numFmtId="0" fontId="5" fillId="26" borderId="2" xfId="0" applyFont="1" applyFill="1" applyBorder="1"/>
    <xf numFmtId="0" fontId="12" fillId="26" borderId="4" xfId="0" applyFont="1" applyFill="1" applyBorder="1" applyAlignment="1">
      <alignment vertical="top"/>
    </xf>
    <xf numFmtId="6" fontId="5" fillId="26" borderId="4" xfId="0" applyNumberFormat="1" applyFont="1" applyFill="1" applyBorder="1" applyAlignment="1">
      <alignment horizontal="center" vertical="top"/>
    </xf>
    <xf numFmtId="9" fontId="5" fillId="26" borderId="17" xfId="11" applyFont="1" applyFill="1" applyBorder="1" applyAlignment="1">
      <alignment horizontal="center" vertical="top"/>
    </xf>
    <xf numFmtId="6" fontId="5" fillId="0" borderId="33" xfId="8" applyNumberFormat="1" applyFont="1" applyBorder="1" applyAlignment="1">
      <alignment horizontal="center" vertical="top"/>
    </xf>
    <xf numFmtId="6" fontId="5" fillId="0" borderId="23" xfId="0" applyNumberFormat="1" applyFont="1" applyBorder="1" applyAlignment="1">
      <alignment horizontal="center" vertical="top" wrapText="1"/>
    </xf>
    <xf numFmtId="165" fontId="5" fillId="0" borderId="9" xfId="6" applyNumberFormat="1" applyFont="1" applyBorder="1" applyAlignment="1">
      <alignment vertical="top"/>
    </xf>
    <xf numFmtId="166" fontId="13" fillId="13" borderId="1" xfId="0" applyNumberFormat="1" applyFont="1" applyFill="1" applyBorder="1" applyAlignment="1">
      <alignment horizontal="center" vertical="top"/>
    </xf>
    <xf numFmtId="0" fontId="0" fillId="13" borderId="0" xfId="0" applyFill="1" applyAlignment="1">
      <alignment horizontal="left" vertical="top"/>
    </xf>
    <xf numFmtId="165" fontId="5" fillId="13" borderId="0" xfId="0" applyNumberFormat="1" applyFont="1" applyFill="1" applyAlignment="1">
      <alignment vertical="top"/>
    </xf>
    <xf numFmtId="0" fontId="5" fillId="13" borderId="0" xfId="0" applyFont="1" applyFill="1" applyAlignment="1">
      <alignment vertical="top"/>
    </xf>
    <xf numFmtId="6" fontId="5" fillId="13" borderId="0" xfId="0" applyNumberFormat="1" applyFont="1" applyFill="1" applyAlignment="1">
      <alignment horizontal="center" vertical="top"/>
    </xf>
    <xf numFmtId="0" fontId="3" fillId="13" borderId="0" xfId="0" applyFont="1" applyFill="1" applyAlignment="1">
      <alignment horizontal="center" vertical="top"/>
    </xf>
    <xf numFmtId="0" fontId="3" fillId="13" borderId="0" xfId="0" applyFont="1" applyFill="1"/>
    <xf numFmtId="6" fontId="5" fillId="0" borderId="33" xfId="0" applyNumberFormat="1" applyFont="1" applyBorder="1" applyAlignment="1">
      <alignment horizontal="center" vertical="top"/>
    </xf>
    <xf numFmtId="0" fontId="0" fillId="0" borderId="6" xfId="0" applyBorder="1"/>
    <xf numFmtId="0" fontId="5" fillId="0" borderId="6" xfId="0" applyFont="1" applyBorder="1" applyAlignment="1">
      <alignment vertical="top" wrapText="1"/>
    </xf>
    <xf numFmtId="0" fontId="12" fillId="19" borderId="34" xfId="0" applyFont="1" applyFill="1" applyBorder="1"/>
    <xf numFmtId="0" fontId="19" fillId="20" borderId="35" xfId="0" applyFont="1" applyFill="1" applyBorder="1" applyAlignment="1">
      <alignment vertical="top"/>
    </xf>
    <xf numFmtId="6" fontId="19" fillId="20" borderId="35" xfId="0" applyNumberFormat="1" applyFont="1" applyFill="1" applyBorder="1" applyAlignment="1">
      <alignment horizontal="center" vertical="top"/>
    </xf>
    <xf numFmtId="9" fontId="19" fillId="20" borderId="36" xfId="5" applyFont="1" applyFill="1" applyBorder="1" applyAlignment="1">
      <alignment horizontal="center" vertical="top"/>
    </xf>
    <xf numFmtId="165" fontId="5" fillId="0" borderId="37" xfId="0" applyNumberFormat="1" applyFont="1" applyBorder="1" applyAlignment="1">
      <alignment vertical="top"/>
    </xf>
    <xf numFmtId="165" fontId="5" fillId="13" borderId="33" xfId="0" applyNumberFormat="1" applyFont="1" applyFill="1" applyBorder="1" applyAlignment="1">
      <alignment vertical="top"/>
    </xf>
    <xf numFmtId="6" fontId="5" fillId="0" borderId="32" xfId="0" applyNumberFormat="1" applyFont="1" applyBorder="1" applyAlignment="1">
      <alignment horizontal="center" vertical="top"/>
    </xf>
    <xf numFmtId="0" fontId="25" fillId="0" borderId="6" xfId="12"/>
    <xf numFmtId="44" fontId="5" fillId="6" borderId="6" xfId="13" applyFont="1" applyFill="1" applyBorder="1" applyAlignment="1">
      <alignment horizontal="center" vertical="top"/>
    </xf>
    <xf numFmtId="44" fontId="5" fillId="6" borderId="19" xfId="13" applyFont="1" applyFill="1" applyBorder="1" applyAlignment="1">
      <alignment horizontal="center" vertical="top"/>
    </xf>
    <xf numFmtId="0" fontId="12" fillId="6" borderId="11" xfId="0" applyFont="1" applyFill="1" applyBorder="1" applyAlignment="1">
      <alignment vertical="top"/>
    </xf>
    <xf numFmtId="8" fontId="5" fillId="6" borderId="11" xfId="0" applyNumberFormat="1" applyFont="1" applyFill="1" applyBorder="1" applyAlignment="1">
      <alignment horizontal="center" vertical="top"/>
    </xf>
    <xf numFmtId="44" fontId="5" fillId="6" borderId="20" xfId="13" applyFont="1" applyFill="1" applyBorder="1" applyAlignment="1">
      <alignment horizontal="center" vertical="top"/>
    </xf>
    <xf numFmtId="0" fontId="5" fillId="6" borderId="6" xfId="0" applyFont="1" applyFill="1" applyBorder="1" applyAlignment="1">
      <alignment vertical="top"/>
    </xf>
    <xf numFmtId="6" fontId="5" fillId="6" borderId="6" xfId="0" applyNumberFormat="1" applyFont="1" applyFill="1" applyBorder="1" applyAlignment="1">
      <alignment horizontal="center" vertical="top"/>
    </xf>
    <xf numFmtId="0" fontId="5" fillId="0" borderId="38" xfId="0" applyFont="1" applyBorder="1" applyAlignment="1">
      <alignment vertical="top"/>
    </xf>
    <xf numFmtId="6" fontId="5" fillId="0" borderId="38" xfId="0" applyNumberFormat="1" applyFont="1" applyBorder="1" applyAlignment="1">
      <alignment horizontal="center" vertical="top"/>
    </xf>
    <xf numFmtId="0" fontId="5" fillId="0" borderId="9" xfId="15" applyFont="1" applyBorder="1" applyAlignment="1">
      <alignment vertical="top"/>
    </xf>
    <xf numFmtId="0" fontId="5" fillId="0" borderId="1" xfId="15" applyFont="1" applyBorder="1" applyAlignment="1">
      <alignment vertical="top" wrapText="1"/>
    </xf>
    <xf numFmtId="0" fontId="5" fillId="0" borderId="3" xfId="15" applyFont="1" applyBorder="1" applyAlignment="1">
      <alignment vertical="top"/>
    </xf>
    <xf numFmtId="165" fontId="5" fillId="13" borderId="12" xfId="15" applyNumberFormat="1" applyFont="1" applyFill="1" applyBorder="1" applyAlignment="1">
      <alignment vertical="top"/>
    </xf>
    <xf numFmtId="6" fontId="5" fillId="0" borderId="12" xfId="15" applyNumberFormat="1" applyFont="1" applyBorder="1" applyAlignment="1">
      <alignment horizontal="center" vertical="top"/>
    </xf>
    <xf numFmtId="165" fontId="5" fillId="0" borderId="12" xfId="15" applyNumberFormat="1" applyFont="1" applyBorder="1" applyAlignment="1">
      <alignment vertical="top"/>
    </xf>
    <xf numFmtId="165" fontId="12" fillId="7" borderId="10" xfId="0" applyNumberFormat="1" applyFont="1" applyFill="1" applyBorder="1" applyAlignment="1">
      <alignment horizontal="left" vertical="top"/>
    </xf>
    <xf numFmtId="165" fontId="12" fillId="7" borderId="8" xfId="0" applyNumberFormat="1" applyFont="1" applyFill="1" applyBorder="1" applyAlignment="1">
      <alignment horizontal="left" vertical="top"/>
    </xf>
    <xf numFmtId="0" fontId="5" fillId="0" borderId="12" xfId="0" applyFont="1" applyBorder="1" applyAlignment="1">
      <alignment vertical="top"/>
    </xf>
    <xf numFmtId="44" fontId="12" fillId="7" borderId="8" xfId="4" applyFont="1" applyFill="1" applyBorder="1" applyAlignment="1">
      <alignment horizontal="center" vertical="top"/>
    </xf>
    <xf numFmtId="165" fontId="12" fillId="7" borderId="22" xfId="0" applyNumberFormat="1" applyFont="1" applyFill="1" applyBorder="1" applyAlignment="1">
      <alignment horizontal="center" vertical="top"/>
    </xf>
    <xf numFmtId="6" fontId="5" fillId="0" borderId="39" xfId="0" applyNumberFormat="1" applyFont="1" applyBorder="1" applyAlignment="1">
      <alignment horizontal="center" vertical="top"/>
    </xf>
    <xf numFmtId="0" fontId="5" fillId="13" borderId="3" xfId="0" applyFont="1" applyFill="1" applyBorder="1" applyAlignment="1">
      <alignment vertical="top"/>
    </xf>
    <xf numFmtId="165" fontId="5" fillId="13" borderId="3" xfId="0" applyNumberFormat="1" applyFont="1" applyFill="1" applyBorder="1" applyAlignment="1">
      <alignment vertical="top"/>
    </xf>
    <xf numFmtId="0" fontId="5" fillId="13" borderId="12" xfId="2" applyFont="1" applyFill="1" applyBorder="1" applyAlignment="1">
      <alignment vertical="top"/>
    </xf>
    <xf numFmtId="0" fontId="5" fillId="13" borderId="7" xfId="0" applyFont="1" applyFill="1" applyBorder="1" applyAlignment="1">
      <alignment vertical="top"/>
    </xf>
    <xf numFmtId="165" fontId="5" fillId="13" borderId="12" xfId="0" applyNumberFormat="1" applyFont="1" applyFill="1" applyBorder="1" applyAlignment="1">
      <alignment vertical="top"/>
    </xf>
    <xf numFmtId="165" fontId="5" fillId="13" borderId="2" xfId="0" applyNumberFormat="1" applyFont="1" applyFill="1" applyBorder="1" applyAlignment="1">
      <alignment horizontal="left" vertical="top"/>
    </xf>
    <xf numFmtId="0" fontId="3" fillId="2" borderId="6" xfId="10" applyFont="1" applyFill="1"/>
    <xf numFmtId="0" fontId="22" fillId="0" borderId="6" xfId="10"/>
    <xf numFmtId="0" fontId="3" fillId="2" borderId="6" xfId="10" applyFont="1" applyFill="1" applyAlignment="1">
      <alignment horizontal="center"/>
    </xf>
    <xf numFmtId="0" fontId="8" fillId="2" borderId="6" xfId="10" applyFont="1" applyFill="1" applyAlignment="1">
      <alignment horizontal="center"/>
    </xf>
    <xf numFmtId="0" fontId="3" fillId="2" borderId="6" xfId="10" applyFont="1" applyFill="1" applyAlignment="1">
      <alignment horizontal="left" vertical="top"/>
    </xf>
    <xf numFmtId="6" fontId="12" fillId="6" borderId="27" xfId="0" applyNumberFormat="1" applyFont="1" applyFill="1" applyBorder="1" applyAlignment="1">
      <alignment horizontal="right" vertical="top"/>
    </xf>
    <xf numFmtId="6" fontId="12" fillId="6" borderId="28" xfId="0" applyNumberFormat="1" applyFont="1" applyFill="1" applyBorder="1" applyAlignment="1">
      <alignment horizontal="right" vertical="top"/>
    </xf>
    <xf numFmtId="6" fontId="5" fillId="0" borderId="1" xfId="0" applyNumberFormat="1" applyFont="1" applyBorder="1" applyAlignment="1">
      <alignment horizontal="right" vertical="top"/>
    </xf>
    <xf numFmtId="6" fontId="5" fillId="2" borderId="15" xfId="0" applyNumberFormat="1" applyFont="1" applyFill="1" applyBorder="1" applyAlignment="1">
      <alignment horizontal="right" vertical="top"/>
    </xf>
    <xf numFmtId="0" fontId="12" fillId="27" borderId="2" xfId="0" applyFont="1" applyFill="1" applyBorder="1" applyAlignment="1">
      <alignment vertical="top"/>
    </xf>
    <xf numFmtId="0" fontId="12" fillId="27" borderId="4" xfId="0" applyFont="1" applyFill="1" applyBorder="1" applyAlignment="1">
      <alignment vertical="top"/>
    </xf>
    <xf numFmtId="6" fontId="12" fillId="27" borderId="4" xfId="13" applyNumberFormat="1" applyFont="1" applyFill="1" applyBorder="1" applyAlignment="1">
      <alignment horizontal="center" vertical="top"/>
    </xf>
    <xf numFmtId="0" fontId="12" fillId="27" borderId="17" xfId="0" applyFont="1" applyFill="1" applyBorder="1" applyAlignment="1">
      <alignment horizontal="center" vertical="top"/>
    </xf>
    <xf numFmtId="6" fontId="5" fillId="6" borderId="8" xfId="13" applyNumberFormat="1" applyFont="1" applyFill="1" applyBorder="1" applyAlignment="1">
      <alignment horizontal="center" vertical="top"/>
    </xf>
    <xf numFmtId="0" fontId="5" fillId="13" borderId="38" xfId="0" applyFont="1" applyFill="1" applyBorder="1" applyAlignment="1">
      <alignment vertical="top"/>
    </xf>
    <xf numFmtId="6" fontId="5" fillId="13" borderId="12" xfId="0" applyNumberFormat="1" applyFont="1" applyFill="1" applyBorder="1" applyAlignment="1">
      <alignment horizontal="center" vertical="top"/>
    </xf>
    <xf numFmtId="6" fontId="5" fillId="13" borderId="32" xfId="0" applyNumberFormat="1" applyFont="1" applyFill="1" applyBorder="1" applyAlignment="1">
      <alignment horizontal="center" vertical="top"/>
    </xf>
    <xf numFmtId="6" fontId="5" fillId="13" borderId="18" xfId="0" applyNumberFormat="1" applyFont="1" applyFill="1" applyBorder="1" applyAlignment="1">
      <alignment horizontal="center" vertical="top"/>
    </xf>
    <xf numFmtId="0" fontId="21" fillId="28" borderId="12" xfId="0" applyFont="1" applyFill="1" applyBorder="1" applyAlignment="1">
      <alignment horizontal="center" vertical="center"/>
    </xf>
    <xf numFmtId="6" fontId="5" fillId="5" borderId="4" xfId="0" applyNumberFormat="1" applyFont="1" applyFill="1" applyBorder="1" applyAlignment="1">
      <alignment horizontal="center" vertical="top"/>
    </xf>
    <xf numFmtId="6" fontId="5" fillId="15" borderId="18" xfId="0" applyNumberFormat="1" applyFont="1" applyFill="1" applyBorder="1" applyAlignment="1">
      <alignment horizontal="center" vertical="top"/>
    </xf>
    <xf numFmtId="165" fontId="13" fillId="15" borderId="2" xfId="0" applyNumberFormat="1" applyFont="1" applyFill="1" applyBorder="1" applyAlignment="1">
      <alignment horizontal="left" vertical="top"/>
    </xf>
    <xf numFmtId="0" fontId="13" fillId="15" borderId="2" xfId="0" applyFont="1" applyFill="1" applyBorder="1" applyAlignment="1">
      <alignment horizontal="left" vertical="top"/>
    </xf>
    <xf numFmtId="165" fontId="13" fillId="13" borderId="2" xfId="0" applyNumberFormat="1" applyFont="1" applyFill="1" applyBorder="1" applyAlignment="1">
      <alignment horizontal="left" vertical="top"/>
    </xf>
    <xf numFmtId="0" fontId="13" fillId="13" borderId="2" xfId="0" applyFont="1" applyFill="1" applyBorder="1" applyAlignment="1">
      <alignment horizontal="left" vertical="top"/>
    </xf>
    <xf numFmtId="0" fontId="12" fillId="9" borderId="12" xfId="0" applyFont="1" applyFill="1" applyBorder="1"/>
    <xf numFmtId="165" fontId="12" fillId="9" borderId="12" xfId="0" applyNumberFormat="1" applyFont="1" applyFill="1" applyBorder="1" applyAlignment="1">
      <alignment horizontal="left" vertical="top"/>
    </xf>
    <xf numFmtId="165" fontId="12" fillId="9" borderId="12" xfId="0" applyNumberFormat="1" applyFont="1" applyFill="1" applyBorder="1" applyAlignment="1">
      <alignment horizontal="center" vertical="top"/>
    </xf>
    <xf numFmtId="6" fontId="5" fillId="9" borderId="12" xfId="0" applyNumberFormat="1" applyFont="1" applyFill="1" applyBorder="1" applyAlignment="1">
      <alignment horizontal="center" vertical="top"/>
    </xf>
    <xf numFmtId="0" fontId="29" fillId="24" borderId="12" xfId="0" applyFont="1" applyFill="1" applyBorder="1" applyAlignment="1">
      <alignment vertical="top"/>
    </xf>
    <xf numFmtId="0" fontId="5" fillId="23" borderId="12" xfId="0" applyFont="1" applyFill="1" applyBorder="1" applyAlignment="1">
      <alignment horizontal="center" vertical="center"/>
    </xf>
    <xf numFmtId="0" fontId="5" fillId="14" borderId="12" xfId="0" applyFont="1" applyFill="1" applyBorder="1" applyAlignment="1">
      <alignment vertical="center"/>
    </xf>
    <xf numFmtId="6" fontId="5" fillId="14" borderId="12" xfId="0" applyNumberFormat="1" applyFont="1" applyFill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29" borderId="12" xfId="0" applyFont="1" applyFill="1" applyBorder="1" applyAlignment="1">
      <alignment horizontal="center" vertical="center"/>
    </xf>
    <xf numFmtId="165" fontId="12" fillId="30" borderId="2" xfId="0" applyNumberFormat="1" applyFont="1" applyFill="1" applyBorder="1" applyAlignment="1">
      <alignment horizontal="left" vertical="top"/>
    </xf>
    <xf numFmtId="165" fontId="12" fillId="30" borderId="4" xfId="0" applyNumberFormat="1" applyFont="1" applyFill="1" applyBorder="1" applyAlignment="1">
      <alignment horizontal="left" vertical="top"/>
    </xf>
    <xf numFmtId="165" fontId="12" fillId="30" borderId="4" xfId="0" applyNumberFormat="1" applyFont="1" applyFill="1" applyBorder="1" applyAlignment="1">
      <alignment horizontal="center" vertical="top"/>
    </xf>
    <xf numFmtId="165" fontId="12" fillId="30" borderId="17" xfId="0" applyNumberFormat="1" applyFont="1" applyFill="1" applyBorder="1" applyAlignment="1">
      <alignment horizontal="center" vertical="top"/>
    </xf>
    <xf numFmtId="0" fontId="3" fillId="2" borderId="6" xfId="0" applyFont="1" applyFill="1" applyBorder="1" applyAlignment="1">
      <alignment horizontal="center" vertical="top"/>
    </xf>
    <xf numFmtId="0" fontId="12" fillId="5" borderId="4" xfId="0" applyFont="1" applyFill="1" applyBorder="1" applyAlignment="1">
      <alignment vertical="top"/>
    </xf>
    <xf numFmtId="9" fontId="5" fillId="5" borderId="17" xfId="11" applyFont="1" applyFill="1" applyBorder="1" applyAlignment="1">
      <alignment horizontal="center" vertical="top"/>
    </xf>
    <xf numFmtId="0" fontId="12" fillId="6" borderId="4" xfId="0" applyFont="1" applyFill="1" applyBorder="1" applyAlignment="1">
      <alignment vertical="top"/>
    </xf>
    <xf numFmtId="6" fontId="5" fillId="6" borderId="4" xfId="0" applyNumberFormat="1" applyFont="1" applyFill="1" applyBorder="1" applyAlignment="1">
      <alignment horizontal="center" vertical="top"/>
    </xf>
    <xf numFmtId="0" fontId="5" fillId="21" borderId="2" xfId="0" applyFont="1" applyFill="1" applyBorder="1" applyAlignment="1">
      <alignment vertical="top"/>
    </xf>
    <xf numFmtId="0" fontId="5" fillId="2" borderId="6" xfId="0" applyFont="1" applyFill="1" applyBorder="1" applyAlignment="1">
      <alignment vertical="top"/>
    </xf>
    <xf numFmtId="6" fontId="16" fillId="2" borderId="6" xfId="0" applyNumberFormat="1" applyFont="1" applyFill="1" applyBorder="1" applyAlignment="1">
      <alignment horizontal="center" vertical="top"/>
    </xf>
    <xf numFmtId="165" fontId="5" fillId="2" borderId="6" xfId="0" applyNumberFormat="1" applyFont="1" applyFill="1" applyBorder="1" applyAlignment="1">
      <alignment vertical="top"/>
    </xf>
    <xf numFmtId="165" fontId="12" fillId="11" borderId="4" xfId="0" applyNumberFormat="1" applyFont="1" applyFill="1" applyBorder="1" applyAlignment="1">
      <alignment horizontal="left" vertical="top"/>
    </xf>
    <xf numFmtId="165" fontId="12" fillId="11" borderId="4" xfId="0" applyNumberFormat="1" applyFont="1" applyFill="1" applyBorder="1" applyAlignment="1">
      <alignment horizontal="center" vertical="top"/>
    </xf>
    <xf numFmtId="9" fontId="5" fillId="6" borderId="29" xfId="11" applyFont="1" applyFill="1" applyBorder="1" applyAlignment="1">
      <alignment horizontal="center" vertical="top"/>
    </xf>
    <xf numFmtId="0" fontId="5" fillId="0" borderId="12" xfId="15" applyFont="1" applyBorder="1" applyAlignment="1">
      <alignment vertical="top"/>
    </xf>
    <xf numFmtId="6" fontId="5" fillId="0" borderId="12" xfId="15" applyNumberFormat="1" applyFont="1" applyBorder="1" applyAlignment="1">
      <alignment horizontal="center" vertical="top" wrapText="1"/>
    </xf>
    <xf numFmtId="0" fontId="5" fillId="0" borderId="12" xfId="15" applyFont="1" applyBorder="1" applyAlignment="1">
      <alignment vertical="top" wrapText="1"/>
    </xf>
    <xf numFmtId="0" fontId="5" fillId="13" borderId="12" xfId="15" applyFont="1" applyFill="1" applyBorder="1" applyAlignment="1">
      <alignment vertical="top"/>
    </xf>
    <xf numFmtId="6" fontId="5" fillId="6" borderId="12" xfId="0" applyNumberFormat="1" applyFont="1" applyFill="1" applyBorder="1" applyAlignment="1">
      <alignment horizontal="center" vertical="top"/>
    </xf>
    <xf numFmtId="44" fontId="5" fillId="6" borderId="12" xfId="13" applyFont="1" applyFill="1" applyBorder="1" applyAlignment="1">
      <alignment horizontal="center" vertical="top"/>
    </xf>
    <xf numFmtId="9" fontId="5" fillId="6" borderId="12" xfId="11" applyFont="1" applyFill="1" applyBorder="1" applyAlignment="1">
      <alignment horizontal="center" vertical="top"/>
    </xf>
    <xf numFmtId="44" fontId="12" fillId="18" borderId="27" xfId="13" applyFont="1" applyFill="1" applyBorder="1" applyAlignment="1">
      <alignment horizontal="center" vertical="top"/>
    </xf>
    <xf numFmtId="9" fontId="5" fillId="6" borderId="4" xfId="11" applyFont="1" applyFill="1" applyBorder="1" applyAlignment="1">
      <alignment horizontal="center" vertical="top"/>
    </xf>
    <xf numFmtId="0" fontId="12" fillId="31" borderId="2" xfId="0" applyFont="1" applyFill="1" applyBorder="1" applyAlignment="1">
      <alignment vertical="top"/>
    </xf>
    <xf numFmtId="0" fontId="21" fillId="0" borderId="30" xfId="8" applyFont="1" applyBorder="1" applyAlignment="1">
      <alignment vertical="top"/>
    </xf>
    <xf numFmtId="0" fontId="5" fillId="0" borderId="30" xfId="8" applyFont="1" applyBorder="1" applyAlignment="1">
      <alignment vertical="top"/>
    </xf>
    <xf numFmtId="6" fontId="5" fillId="0" borderId="30" xfId="8" applyNumberFormat="1" applyFont="1" applyBorder="1" applyAlignment="1">
      <alignment horizontal="center" vertical="top"/>
    </xf>
    <xf numFmtId="165" fontId="5" fillId="0" borderId="0" xfId="0" applyNumberFormat="1" applyFont="1" applyAlignment="1">
      <alignment vertical="top" wrapText="1"/>
    </xf>
    <xf numFmtId="0" fontId="7" fillId="0" borderId="0" xfId="0" applyFont="1" applyAlignment="1">
      <alignment horizontal="left" vertical="top" wrapText="1"/>
    </xf>
    <xf numFmtId="0" fontId="12" fillId="22" borderId="12" xfId="0" applyFont="1" applyFill="1" applyBorder="1" applyAlignment="1">
      <alignment vertical="center"/>
    </xf>
    <xf numFmtId="0" fontId="5" fillId="23" borderId="12" xfId="0" applyFont="1" applyFill="1" applyBorder="1" applyAlignment="1">
      <alignment vertical="center"/>
    </xf>
    <xf numFmtId="0" fontId="5" fillId="29" borderId="12" xfId="0" applyFont="1" applyFill="1" applyBorder="1" applyAlignment="1">
      <alignment vertical="center"/>
    </xf>
    <xf numFmtId="0" fontId="12" fillId="28" borderId="12" xfId="0" applyFont="1" applyFill="1" applyBorder="1" applyAlignment="1">
      <alignment vertical="center"/>
    </xf>
    <xf numFmtId="0" fontId="4" fillId="0" borderId="0" xfId="0" applyFont="1" applyAlignment="1">
      <alignment horizontal="left" vertical="top" wrapText="1"/>
    </xf>
    <xf numFmtId="165" fontId="12" fillId="8" borderId="7" xfId="0" applyNumberFormat="1" applyFont="1" applyFill="1" applyBorder="1" applyAlignment="1">
      <alignment horizontal="left" vertical="top"/>
    </xf>
    <xf numFmtId="0" fontId="12" fillId="3" borderId="2" xfId="0" applyFont="1" applyFill="1" applyBorder="1" applyAlignment="1">
      <alignment horizontal="left" vertical="top"/>
    </xf>
    <xf numFmtId="0" fontId="3" fillId="5" borderId="2" xfId="0" applyFont="1" applyFill="1" applyBorder="1" applyAlignment="1">
      <alignment horizontal="left"/>
    </xf>
    <xf numFmtId="0" fontId="0" fillId="0" borderId="0" xfId="0" applyAlignment="1"/>
    <xf numFmtId="6" fontId="5" fillId="7" borderId="4" xfId="0" applyNumberFormat="1" applyFont="1" applyFill="1" applyBorder="1" applyAlignment="1">
      <alignment horizontal="center" vertical="top"/>
    </xf>
    <xf numFmtId="6" fontId="12" fillId="7" borderId="4" xfId="4" applyNumberFormat="1" applyFont="1" applyFill="1" applyBorder="1" applyAlignment="1">
      <alignment horizontal="center" vertical="top"/>
    </xf>
    <xf numFmtId="165" fontId="12" fillId="7" borderId="4" xfId="0" applyNumberFormat="1" applyFont="1" applyFill="1" applyBorder="1" applyAlignment="1">
      <alignment horizontal="left" vertical="top"/>
    </xf>
    <xf numFmtId="44" fontId="12" fillId="7" borderId="4" xfId="4" applyFont="1" applyFill="1" applyBorder="1" applyAlignment="1">
      <alignment horizontal="center" vertical="top"/>
    </xf>
    <xf numFmtId="6" fontId="5" fillId="0" borderId="4" xfId="0" applyNumberFormat="1" applyFont="1" applyBorder="1" applyAlignment="1">
      <alignment horizontal="center" vertical="top"/>
    </xf>
    <xf numFmtId="0" fontId="5" fillId="6" borderId="10" xfId="0" applyFont="1" applyFill="1" applyBorder="1" applyAlignment="1">
      <alignment vertical="top"/>
    </xf>
    <xf numFmtId="165" fontId="12" fillId="7" borderId="4" xfId="0" applyNumberFormat="1" applyFont="1" applyFill="1" applyBorder="1" applyAlignment="1">
      <alignment horizontal="center" vertical="top"/>
    </xf>
    <xf numFmtId="0" fontId="5" fillId="5" borderId="10" xfId="0" applyFont="1" applyFill="1" applyBorder="1" applyAlignment="1">
      <alignment vertical="top"/>
    </xf>
    <xf numFmtId="0" fontId="5" fillId="2" borderId="10" xfId="0" applyFont="1" applyFill="1" applyBorder="1" applyAlignment="1">
      <alignment vertical="top"/>
    </xf>
    <xf numFmtId="9" fontId="5" fillId="6" borderId="4" xfId="5" applyFont="1" applyFill="1" applyBorder="1" applyAlignment="1">
      <alignment horizontal="center" vertical="top"/>
    </xf>
    <xf numFmtId="0" fontId="12" fillId="10" borderId="4" xfId="0" applyFont="1" applyFill="1" applyBorder="1" applyAlignment="1">
      <alignment vertical="top"/>
    </xf>
    <xf numFmtId="0" fontId="12" fillId="10" borderId="4" xfId="0" applyFont="1" applyFill="1" applyBorder="1" applyAlignment="1">
      <alignment horizontal="center" vertical="top"/>
    </xf>
    <xf numFmtId="165" fontId="12" fillId="12" borderId="4" xfId="0" applyNumberFormat="1" applyFont="1" applyFill="1" applyBorder="1" applyAlignment="1">
      <alignment horizontal="left" vertical="top"/>
    </xf>
    <xf numFmtId="165" fontId="12" fillId="12" borderId="4" xfId="0" applyNumberFormat="1" applyFont="1" applyFill="1" applyBorder="1" applyAlignment="1">
      <alignment horizontal="center" vertical="top"/>
    </xf>
    <xf numFmtId="0" fontId="3" fillId="0" borderId="11" xfId="0" applyFont="1" applyBorder="1" applyAlignment="1"/>
    <xf numFmtId="0" fontId="3" fillId="0" borderId="4" xfId="0" applyFont="1" applyBorder="1" applyAlignment="1"/>
  </cellXfs>
  <cellStyles count="16">
    <cellStyle name="Currency" xfId="4" builtinId="4"/>
    <cellStyle name="Currency 2" xfId="3" xr:uid="{00000000-0005-0000-0000-000001000000}"/>
    <cellStyle name="Currency 3" xfId="13" xr:uid="{00000000-0005-0000-0000-000002000000}"/>
    <cellStyle name="Hyperlink" xfId="9" builtinId="8"/>
    <cellStyle name="Hyperlink 2" xfId="12" xr:uid="{00000000-0005-0000-0000-000004000000}"/>
    <cellStyle name="Normal" xfId="0" builtinId="0"/>
    <cellStyle name="Normal 2" xfId="2" xr:uid="{00000000-0005-0000-0000-000006000000}"/>
    <cellStyle name="Normal 3" xfId="1" xr:uid="{00000000-0005-0000-0000-000007000000}"/>
    <cellStyle name="Normal 3 2" xfId="8" xr:uid="{00000000-0005-0000-0000-000008000000}"/>
    <cellStyle name="Normal 4" xfId="6" xr:uid="{00000000-0005-0000-0000-000009000000}"/>
    <cellStyle name="Normal 4 2" xfId="14" xr:uid="{00000000-0005-0000-0000-00000A000000}"/>
    <cellStyle name="Normal 5" xfId="10" xr:uid="{00000000-0005-0000-0000-00000B000000}"/>
    <cellStyle name="Normal 6" xfId="15" xr:uid="{00000000-0005-0000-0000-00000C000000}"/>
    <cellStyle name="Percent" xfId="5" builtinId="5"/>
    <cellStyle name="Percent 2" xfId="7" xr:uid="{00000000-0005-0000-0000-00000E000000}"/>
    <cellStyle name="Percent 3" xfId="11" xr:uid="{00000000-0005-0000-0000-00000F000000}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962024</xdr:colOff>
      <xdr:row>4</xdr:row>
      <xdr:rowOff>409574</xdr:rowOff>
    </xdr:from>
    <xdr:ext cx="11229975" cy="16125826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038349" y="4276724"/>
          <a:ext cx="11229975" cy="1612582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Facilis HUB</a:t>
          </a:r>
          <a:r>
            <a:rPr lang="en-US" sz="1600" b="1" i="0" u="none" strike="noStrike" cap="none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600" b="1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8 Storage Server</a:t>
          </a:r>
          <a:br>
            <a:rPr lang="en-US" sz="1100" b="0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 b="0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8 HDDs on</a:t>
          </a:r>
          <a:r>
            <a:rPr lang="en-US" sz="1100" b="0" i="0" u="none" strike="noStrike" cap="none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0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12Gbps SAS Controllers 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0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HUB 8 Capacities: 32TB; 48TB; 64TB, 96TB, 128TB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0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Benchmark: 1GB/sec  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900"/>
            <a:buFont typeface="Arial"/>
            <a:buNone/>
          </a:pPr>
          <a:endParaRPr sz="900" b="1" i="0" u="none" strike="noStrike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  <a:p>
          <a:pPr rtl="0"/>
          <a:r>
            <a:rPr lang="en-US" sz="1600" b="1" i="0">
              <a:effectLst/>
              <a:latin typeface="+mn-lt"/>
              <a:ea typeface="+mn-ea"/>
              <a:cs typeface="+mn-cs"/>
            </a:rPr>
            <a:t>Facilis HUB 16/24 Storage Server</a:t>
          </a:r>
          <a:br>
            <a:rPr lang="en-US" sz="1100" b="0" i="0"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effectLst/>
              <a:latin typeface="+mn-lt"/>
              <a:ea typeface="+mn-ea"/>
              <a:cs typeface="+mn-cs"/>
            </a:rPr>
            <a:t>16/24 HDDs on 12Gbps SAS Controllers </a:t>
          </a:r>
          <a:endParaRPr lang="en-US" sz="1600">
            <a:effectLst/>
          </a:endParaRPr>
        </a:p>
        <a:p>
          <a:pPr rtl="0"/>
          <a:r>
            <a:rPr lang="en-US" sz="1100" b="0" i="0">
              <a:effectLst/>
              <a:latin typeface="+mn-lt"/>
              <a:ea typeface="+mn-ea"/>
              <a:cs typeface="+mn-cs"/>
            </a:rPr>
            <a:t>HUB 16 Capacities: 64TB; 96TB; 128TB, 192TB, 256TB, 352TB</a:t>
          </a:r>
        </a:p>
        <a:p>
          <a:pPr rtl="0"/>
          <a:r>
            <a:rPr lang="en-US" sz="1100" b="0" i="0">
              <a:effectLst/>
              <a:latin typeface="+mn-lt"/>
              <a:ea typeface="+mn-ea"/>
              <a:cs typeface="+mn-cs"/>
            </a:rPr>
            <a:t>HUB 24 Capacities: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96TB, 144TB. 192TB, 288TB, 384TB, 528TB</a:t>
          </a:r>
          <a:endParaRPr lang="en-US" sz="1600">
            <a:effectLst/>
          </a:endParaRPr>
        </a:p>
        <a:p>
          <a:pPr rtl="0"/>
          <a:r>
            <a:rPr lang="en-US" sz="1100" b="0" i="0">
              <a:effectLst/>
              <a:latin typeface="+mn-lt"/>
              <a:ea typeface="+mn-ea"/>
              <a:cs typeface="+mn-cs"/>
            </a:rPr>
            <a:t>Benchmark: 2-3GB/sec</a:t>
          </a:r>
          <a:endParaRPr lang="en-US" sz="1600">
            <a:effectLst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endParaRPr sz="1600" b="0" i="0" u="none" strike="noStrike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endParaRPr lang="en-US" sz="1600" b="1" i="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Facilis HUB 32/48 Storage Server</a:t>
          </a:r>
          <a:endParaRPr sz="16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32/48 HDDs Across Two 4u</a:t>
          </a:r>
          <a:r>
            <a:rPr lang="en-US" sz="1100" b="0" i="0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Chassis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HUB 32 Capacities: 128TB; 192TB; 256TB, 384TB, 512TB, 704TB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  <a:tabLst/>
            <a:defRPr/>
          </a:pPr>
          <a:r>
            <a:rPr lang="en-US" sz="1100" b="0" i="0">
              <a:solidFill>
                <a:schemeClr val="dk1"/>
              </a:solidFill>
              <a:latin typeface="Calibri"/>
              <a:cs typeface="Calibri"/>
              <a:sym typeface="Calibri"/>
            </a:rPr>
            <a:t>HUB 48 Capacities: </a:t>
          </a:r>
          <a:r>
            <a:rPr lang="en-US" sz="1100" b="0" i="0">
              <a:effectLst/>
              <a:latin typeface="+mn-lt"/>
              <a:ea typeface="+mn-ea"/>
              <a:cs typeface="+mn-cs"/>
            </a:rPr>
            <a:t>192TB; 288TB; 384TB, 576TB, 768TB, 1056TB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Benchmark: 3-4GB/sec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endParaRPr sz="11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endParaRPr lang="en-US" sz="1600" b="1" i="0" u="none" strike="noStrike" cap="none">
            <a:solidFill>
              <a:srgbClr val="000000"/>
            </a:solidFill>
            <a:latin typeface="+mn-lt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i="0" u="none" strike="noStrike" cap="none">
              <a:solidFill>
                <a:srgbClr val="000000"/>
              </a:solidFill>
              <a:latin typeface="+mn-lt"/>
              <a:ea typeface="Calibri"/>
              <a:cs typeface="Calibri"/>
              <a:sym typeface="Calibri"/>
            </a:rPr>
            <a:t>Facilis HUB FLASHPoint 24S &amp; 48S</a:t>
          </a:r>
          <a:r>
            <a:rPr lang="en-US" sz="1600" b="1" i="0" u="none" strike="noStrike" cap="none" baseline="0">
              <a:solidFill>
                <a:srgbClr val="000000"/>
              </a:solidFill>
              <a:latin typeface="+mn-lt"/>
              <a:ea typeface="Calibri"/>
              <a:cs typeface="Calibri"/>
              <a:sym typeface="Calibri"/>
            </a:rPr>
            <a:t> Storage Server </a:t>
          </a:r>
          <a:r>
            <a:rPr lang="en-US" sz="1600" b="1" i="0" u="none" strike="noStrike" cap="none" baseline="0">
              <a:solidFill>
                <a:srgbClr val="FF0000"/>
              </a:solidFill>
              <a:latin typeface="+mn-lt"/>
              <a:ea typeface="Calibri"/>
              <a:cs typeface="Calibri"/>
              <a:sym typeface="Calibri"/>
            </a:rPr>
            <a:t> </a:t>
          </a:r>
          <a:br>
            <a:rPr lang="en-US" sz="1100" b="0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 b="0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24/48 SSDs 2u/4u Server on 12Gb SAS Controllers 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0" i="0" u="none" strike="noStrike" cap="none">
              <a:solidFill>
                <a:srgbClr val="000000"/>
              </a:solidFill>
              <a:latin typeface="+mn-lt"/>
              <a:ea typeface="Calibri"/>
              <a:cs typeface="Calibri"/>
              <a:sym typeface="Calibri"/>
            </a:rPr>
            <a:t>HUB FLASHPoint 24S Capacities: 24TB; 48TB;</a:t>
          </a:r>
          <a:r>
            <a:rPr lang="en-US" sz="1100" b="0" i="0" u="none" strike="noStrike" cap="none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96TB, 184TB</a:t>
          </a:r>
        </a:p>
        <a:p>
          <a:pPr rtl="0"/>
          <a:r>
            <a:rPr lang="en-US" sz="1100" b="0" i="0">
              <a:effectLst/>
              <a:latin typeface="+mn-lt"/>
              <a:ea typeface="+mn-ea"/>
              <a:cs typeface="+mn-cs"/>
            </a:rPr>
            <a:t>HUB FLASHPoint 48S Capacities: 48TB; 96TB;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192TB; 368TB</a:t>
          </a:r>
          <a:endParaRPr lang="en-US">
            <a:effectLst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  <a:tabLst/>
            <a:defRPr/>
          </a:pPr>
          <a:r>
            <a:rPr lang="en-US" sz="1100" b="0" i="0">
              <a:effectLst/>
              <a:latin typeface="+mn-lt"/>
              <a:ea typeface="+mn-ea"/>
              <a:cs typeface="+mn-cs"/>
            </a:rPr>
            <a:t>Benchmark: 6GB/sec+ ; 10Gb/sec+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(Up to 12GB/sec with Fibre Channel Clients)</a:t>
          </a:r>
          <a:endParaRPr lang="en-US" sz="1400">
            <a:effectLst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endParaRPr sz="6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333333"/>
            </a:buClr>
            <a:buSzPts val="1600"/>
            <a:buFont typeface="Calibri"/>
            <a:buNone/>
          </a:pPr>
          <a:endParaRPr lang="en-US" sz="1600" b="1" i="0" u="none" strike="noStrike" cap="none">
            <a:solidFill>
              <a:srgbClr val="333333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333333"/>
            </a:buClr>
            <a:buSzPts val="1600"/>
            <a:buFont typeface="Calibri"/>
            <a:buNone/>
          </a:pPr>
          <a:endParaRPr lang="en-US" sz="1600" b="1" i="0" u="none" strike="noStrike" cap="none">
            <a:solidFill>
              <a:srgbClr val="333333"/>
            </a:solidFill>
            <a:latin typeface="Calibri"/>
            <a:ea typeface="Calibri"/>
            <a:cs typeface="Calibri"/>
            <a:sym typeface="Calibri"/>
          </a:endParaRPr>
        </a:p>
        <a:p>
          <a:pPr rtl="0"/>
          <a:r>
            <a:rPr lang="en-US" sz="1600" b="1" i="0">
              <a:effectLst/>
              <a:latin typeface="+mn-lt"/>
              <a:ea typeface="+mn-ea"/>
              <a:cs typeface="+mn-cs"/>
            </a:rPr>
            <a:t>Facilis XP16/24/24F Expansion </a:t>
          </a:r>
          <a:r>
            <a:rPr lang="en-US" sz="1600" b="1" i="0" baseline="0">
              <a:effectLst/>
              <a:latin typeface="+mn-lt"/>
              <a:ea typeface="+mn-ea"/>
              <a:cs typeface="+mn-cs"/>
            </a:rPr>
            <a:t>Storage</a:t>
          </a:r>
          <a:br>
            <a:rPr lang="en-US" sz="1100" b="0" i="0"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effectLst/>
              <a:latin typeface="+mn-lt"/>
              <a:ea typeface="+mn-ea"/>
              <a:cs typeface="+mn-cs"/>
            </a:rPr>
            <a:t>16/24 HDDs on 12Gbps External SAS Controller (included) / 24 SSDs in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XP24F</a:t>
          </a:r>
          <a:endParaRPr lang="en-US" sz="1600">
            <a:effectLst/>
          </a:endParaRPr>
        </a:p>
        <a:p>
          <a:pPr rtl="0"/>
          <a:r>
            <a:rPr lang="en-US" sz="1100" b="0" i="0">
              <a:effectLst/>
              <a:latin typeface="+mn-lt"/>
              <a:ea typeface="+mn-ea"/>
              <a:cs typeface="+mn-cs"/>
            </a:rPr>
            <a:t>XP16 Capacities: 64TB; 96TB, 128TB, 192TB, 256TB, 352TB</a:t>
          </a:r>
          <a:endParaRPr lang="en-US" sz="1600">
            <a:effectLst/>
          </a:endParaRPr>
        </a:p>
        <a:p>
          <a:pPr rtl="0"/>
          <a:r>
            <a:rPr lang="en-US" sz="1100" b="0" i="0">
              <a:effectLst/>
              <a:latin typeface="+mn-lt"/>
              <a:ea typeface="+mn-ea"/>
              <a:cs typeface="+mn-cs"/>
            </a:rPr>
            <a:t>XP24 Capacities: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96TB, 144TB, 192TB, 288TB, 384TB, 528TB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effectLst/>
              <a:latin typeface="+mn-lt"/>
              <a:ea typeface="+mn-ea"/>
              <a:cs typeface="+mn-cs"/>
            </a:rPr>
            <a:t>XP24F Capacities: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24TB, 48TB, 96TB,  184TB</a:t>
          </a:r>
          <a:endParaRPr lang="en-US" sz="1600">
            <a:effectLst/>
          </a:endParaRPr>
        </a:p>
        <a:p>
          <a:pPr rtl="0"/>
          <a:r>
            <a:rPr lang="en-US" sz="1100" b="0" i="0">
              <a:effectLst/>
              <a:latin typeface="+mn-lt"/>
              <a:ea typeface="+mn-ea"/>
              <a:cs typeface="+mn-cs"/>
            </a:rPr>
            <a:t>Benchmark: 2GB/sec (Up to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maximum server speed)</a:t>
          </a:r>
          <a:endParaRPr lang="en-US" sz="1600">
            <a:effectLst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333333"/>
            </a:buClr>
            <a:buSzPts val="1600"/>
            <a:buFont typeface="Calibri"/>
            <a:buNone/>
          </a:pPr>
          <a:endParaRPr lang="en-US" sz="1200" b="1" i="0" u="none" strike="noStrike" cap="none">
            <a:solidFill>
              <a:srgbClr val="333333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333333"/>
            </a:buClr>
            <a:buSzPts val="1600"/>
            <a:buFont typeface="Calibri"/>
            <a:buNone/>
          </a:pPr>
          <a:r>
            <a:rPr lang="en-US" sz="1600" b="1" i="0" u="none" strike="noStrike" cap="none">
              <a:solidFill>
                <a:srgbClr val="333333"/>
              </a:solidFill>
              <a:latin typeface="Calibri"/>
              <a:ea typeface="Calibri"/>
              <a:cs typeface="Calibri"/>
              <a:sym typeface="Calibri"/>
            </a:rPr>
            <a:t>Facilis HUB One Server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333333"/>
            </a:buClr>
            <a:buSzPts val="1100"/>
            <a:buFont typeface="Calibri"/>
            <a:buNone/>
          </a:pPr>
          <a:r>
            <a:rPr lang="en-US" sz="1100" b="0" i="0" u="none" strike="noStrike" cap="none">
              <a:solidFill>
                <a:srgbClr val="333333"/>
              </a:solidFill>
              <a:latin typeface="Calibri"/>
              <a:ea typeface="Calibri"/>
              <a:cs typeface="Calibri"/>
              <a:sym typeface="Calibri"/>
            </a:rPr>
            <a:t>Aggreagator for multi-server environments and nearline capacity.</a:t>
          </a: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333333"/>
            </a:buClr>
            <a:buSzPts val="1100"/>
            <a:buFont typeface="Calibri"/>
            <a:buNone/>
          </a:pPr>
          <a:endParaRPr sz="1600" b="0" i="0" u="none" strike="noStrike" cap="none">
            <a:solidFill>
              <a:srgbClr val="333333"/>
            </a:solidFill>
            <a:latin typeface="Calibri"/>
            <a:ea typeface="Calibri"/>
            <a:cs typeface="Calibri"/>
            <a:sym typeface="Calibri"/>
          </a:endParaRPr>
        </a:p>
        <a:p>
          <a:pPr rtl="0"/>
          <a:r>
            <a:rPr lang="en-US" sz="1600" b="1" i="0">
              <a:effectLst/>
              <a:latin typeface="+mn-lt"/>
              <a:ea typeface="+mn-ea"/>
              <a:cs typeface="+mn-cs"/>
            </a:rPr>
            <a:t>Facilis HUBVAULT</a:t>
          </a:r>
        </a:p>
        <a:p>
          <a:pPr rtl="0"/>
          <a:r>
            <a:rPr lang="en-US" sz="1100" b="0" i="0">
              <a:effectLst/>
              <a:latin typeface="+mn-lt"/>
              <a:ea typeface="+mn-ea"/>
              <a:cs typeface="+mn-cs"/>
            </a:rPr>
            <a:t>Facilis HUBVAULT Nearline Storage 1.5 to 2.5 PB</a:t>
          </a: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lang="en-US" sz="3200" b="0" i="0" u="none" strike="noStrike" cap="none">
            <a:solidFill>
              <a:sysClr val="windowText" lastClr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i="0" u="none" strike="noStrike" cap="none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Facilis Object Cloud/Object LTO - Archive/Backup</a:t>
          </a:r>
          <a:r>
            <a:rPr lang="en-US" sz="1600" b="1" i="0" u="none" strike="noStrike" cap="none" baseline="0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, </a:t>
          </a:r>
          <a:r>
            <a:rPr lang="en-US" sz="1600" b="1" i="0" u="none" strike="noStrike" cap="none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Cloud Storage</a:t>
          </a:r>
          <a:endParaRPr lang="en-US" sz="1100" b="0" i="0" u="none" strike="noStrike" cap="none">
            <a:solidFill>
              <a:sysClr val="windowText" lastClr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100" b="0" i="0" u="none" strike="noStrike" cap="none">
              <a:solidFill>
                <a:sysClr val="windowText" lastClr="000000"/>
              </a:solidFill>
              <a:latin typeface="Calibri"/>
              <a:cs typeface="Calibri"/>
              <a:sym typeface="Calibri"/>
            </a:rPr>
            <a:t>LTO</a:t>
          </a:r>
          <a:r>
            <a:rPr lang="en-US" sz="1100" b="0" i="0" u="none" strike="noStrike" cap="none" baseline="0">
              <a:solidFill>
                <a:sysClr val="windowText" lastClr="000000"/>
              </a:solidFill>
              <a:latin typeface="Calibri"/>
              <a:cs typeface="Calibri"/>
              <a:sym typeface="Calibri"/>
            </a:rPr>
            <a:t> Tape devices and licenses by library capacity and drive count, with yearly support costs.</a:t>
          </a: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100" b="0" i="0" u="none" strike="noStrike" cap="none" baseline="0">
              <a:solidFill>
                <a:sysClr val="windowText" lastClr="000000"/>
              </a:solidFill>
              <a:latin typeface="Calibri"/>
              <a:cs typeface="Calibri"/>
              <a:sym typeface="Calibri"/>
            </a:rPr>
            <a:t>Cloud Storage, and subscription licenses by cloud capacity.</a:t>
          </a:r>
          <a:endParaRPr lang="en-US" sz="700">
            <a:effectLst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Calibri"/>
            <a:buNone/>
          </a:pPr>
          <a:endParaRPr lang="en-US" sz="1200" b="0" i="0" u="none" strike="noStrike" cap="none">
            <a:solidFill>
              <a:sysClr val="windowText" lastClr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Calibri"/>
            <a:buNone/>
          </a:pPr>
          <a:r>
            <a:rPr lang="en-US" sz="1600" b="1">
              <a:solidFill>
                <a:sysClr val="windowText" lastClr="000000"/>
              </a:solidFill>
            </a:rPr>
            <a:t> </a:t>
          </a: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Calibri"/>
            <a:buNone/>
          </a:pPr>
          <a:endParaRPr lang="en-US" sz="1600" b="1" i="0" u="none" strike="noStrike" cap="none">
            <a:solidFill>
              <a:sysClr val="windowText" lastClr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Calibri"/>
            <a:buNone/>
          </a:pPr>
          <a:endParaRPr lang="en-US" sz="1600" b="1" i="0" u="none" strike="noStrike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endParaRPr lang="en-US" sz="1400" b="1" i="0" u="none" strike="noStrike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Facilis FastTracker </a:t>
          </a:r>
          <a:r>
            <a:rPr lang="en-US" sz="1600" b="1" i="0" u="none" strike="noStrike" cap="none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Asset Management</a:t>
          </a:r>
          <a:br>
            <a:rPr lang="en-US" sz="1100" b="0" i="0" u="none" strike="noStrike" cap="none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 b="0" i="0" u="none" strike="noStrike" cap="none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Facilis FastTracker is included with every HUB system sold (unlimited seats while under support). </a:t>
          </a: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100" b="0" i="0" u="none" strike="noStrike" cap="none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Perpetual</a:t>
          </a:r>
          <a:r>
            <a:rPr lang="en-US" sz="1100" b="0" i="0" u="none" strike="noStrike" cap="none" baseline="0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 licenses and yearly support cost for perpetual licenses is listed. </a:t>
          </a:r>
          <a:endParaRPr lang="en-US" sz="1100" b="0" i="0" u="none" strike="noStrike" cap="none">
            <a:solidFill>
              <a:sysClr val="windowText" lastClr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endParaRPr lang="en-US" sz="1100" b="0" i="0" u="none" strike="noStrike" cap="none">
            <a:solidFill>
              <a:sysClr val="windowText" lastClr="000000"/>
            </a:solidFill>
            <a:latin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endParaRPr lang="en-US" sz="1100" b="0" i="0" u="none" strike="noStrike" cap="none">
            <a:solidFill>
              <a:sysClr val="windowText" lastClr="000000"/>
            </a:solidFill>
            <a:latin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endParaRPr lang="en-US" sz="1400" b="1" i="0" baseline="0">
            <a:effectLst/>
            <a:latin typeface="+mn-lt"/>
            <a:ea typeface="+mn-ea"/>
            <a:cs typeface="+mn-cs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i="0" baseline="0">
              <a:effectLst/>
              <a:latin typeface="+mn-lt"/>
              <a:ea typeface="+mn-ea"/>
              <a:cs typeface="+mn-cs"/>
            </a:rPr>
            <a:t>FastTracker Edge Turn-key Asset Management, Cloud Cache and Archive Server </a:t>
          </a:r>
          <a:r>
            <a:rPr lang="en-US" sz="16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600" b="0" i="0" u="none" strike="noStrike" cap="none">
            <a:solidFill>
              <a:srgbClr val="FF0000"/>
            </a:solidFill>
            <a:latin typeface="Calibri"/>
            <a:cs typeface="Calibri"/>
            <a:sym typeface="Calibri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  <a:tabLst/>
            <a:defRPr/>
          </a:pPr>
          <a:r>
            <a:rPr lang="en-US" sz="1100" b="0"/>
            <a:t>Facilis</a:t>
          </a:r>
          <a:r>
            <a:rPr lang="en-US" sz="1100" b="0" baseline="0"/>
            <a:t> FastTracker </a:t>
          </a:r>
          <a:r>
            <a:rPr lang="en-US" sz="1100" b="0"/>
            <a:t>Edge is a turn-key 16TB</a:t>
          </a:r>
          <a:r>
            <a:rPr lang="en-US" sz="1100" b="0" baseline="0"/>
            <a:t> Cloud Cache server and MAM database server. </a:t>
          </a:r>
          <a:endParaRPr lang="en-US" sz="1100" b="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endParaRPr lang="en-US" sz="1600" b="1" i="0" u="none" strike="noStrike" cap="none">
            <a:solidFill>
              <a:sysClr val="windowText" lastClr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endParaRPr lang="en-US" sz="1600" b="1" i="0" u="none" strike="noStrike" cap="none">
            <a:solidFill>
              <a:sysClr val="windowText" lastClr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endParaRPr lang="en-US" sz="1050" b="1" i="0" u="none" strike="noStrike" cap="none">
            <a:solidFill>
              <a:sysClr val="windowText" lastClr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i="0" u="none" strike="noStrike" cap="none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Facilis ATTACH License</a:t>
          </a:r>
          <a:br>
            <a:rPr lang="en-US" sz="1100" b="0" i="0" u="none" strike="noStrike" cap="none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 b="0" i="0" u="none" strike="noStrike" cap="none">
              <a:solidFill>
                <a:sysClr val="windowText" lastClr="000000"/>
              </a:solidFill>
              <a:latin typeface="Calibri"/>
              <a:ea typeface="Calibri"/>
              <a:cs typeface="Calibri"/>
              <a:sym typeface="Calibri"/>
            </a:rPr>
            <a:t>Facilis Attach software license for connecting  third-party </a:t>
          </a:r>
          <a:r>
            <a:rPr lang="en-US" sz="1100" b="0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storage to HUB servers</a:t>
          </a:r>
          <a:r>
            <a:rPr lang="en-US" sz="1100" b="0" i="0" u="none" strike="noStrike" cap="none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on a subscription basis. </a:t>
          </a: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100" b="0" i="0" u="none" strike="noStrike" cap="none" baseline="0">
              <a:solidFill>
                <a:srgbClr val="000000"/>
              </a:solidFill>
              <a:latin typeface="Calibri"/>
              <a:cs typeface="Calibri"/>
              <a:sym typeface="Calibri"/>
            </a:rPr>
            <a:t>For amounts over 100TB, call Facilis sales. 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lang="en-US" sz="1800" b="0" i="0" u="none" strike="noStrike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Spares &amp; Replacement parts</a:t>
          </a:r>
          <a:br>
            <a:rPr lang="en-US" sz="1100" b="0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 b="0" i="0" u="none" strike="noStrike" cap="non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Facilis spare parts list</a:t>
          </a:r>
          <a:endParaRPr sz="1400"/>
        </a:p>
      </xdr:txBody>
    </xdr:sp>
    <xdr:clientData fLocksWithSheet="0"/>
  </xdr:oneCellAnchor>
  <xdr:oneCellAnchor>
    <xdr:from>
      <xdr:col>0</xdr:col>
      <xdr:colOff>247650</xdr:colOff>
      <xdr:row>82</xdr:row>
      <xdr:rowOff>152400</xdr:rowOff>
    </xdr:from>
    <xdr:ext cx="1504950" cy="71437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247650" y="16897350"/>
          <a:ext cx="1504950" cy="714375"/>
          <a:chOff x="4593525" y="3422813"/>
          <a:chExt cx="1504950" cy="714375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4593525" y="3422813"/>
            <a:ext cx="1504950" cy="714375"/>
            <a:chOff x="4593525" y="3422813"/>
            <a:chExt cx="1504950" cy="714375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4593525" y="3422813"/>
              <a:ext cx="1504950" cy="7143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pSpPr/>
          </xdr:nvGrpSpPr>
          <xdr:grpSpPr>
            <a:xfrm>
              <a:off x="4593525" y="3422813"/>
              <a:ext cx="1504950" cy="714375"/>
              <a:chOff x="4593525" y="3422813"/>
              <a:chExt cx="1504950" cy="714375"/>
            </a:xfrm>
          </xdr:grpSpPr>
          <xdr:sp macro="" textlink="">
            <xdr:nvSpPr>
              <xdr:cNvPr id="7" name="Shape 7">
                <a:extLst>
                  <a:ext uri="{FF2B5EF4-FFF2-40B4-BE49-F238E27FC236}">
                    <a16:creationId xmlns:a16="http://schemas.microsoft.com/office/drawing/2014/main" id="{00000000-0008-0000-0000-000007000000}"/>
                  </a:ext>
                </a:extLst>
              </xdr:cNvPr>
              <xdr:cNvSpPr/>
            </xdr:nvSpPr>
            <xdr:spPr>
              <a:xfrm>
                <a:off x="4593525" y="3422813"/>
                <a:ext cx="1504950" cy="7143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" name="Shape 8">
                <a:extLst>
                  <a:ext uri="{FF2B5EF4-FFF2-40B4-BE49-F238E27FC236}">
                    <a16:creationId xmlns:a16="http://schemas.microsoft.com/office/drawing/2014/main" id="{00000000-0008-0000-0000-000008000000}"/>
                  </a:ext>
                </a:extLst>
              </xdr:cNvPr>
              <xdr:cNvGrpSpPr/>
            </xdr:nvGrpSpPr>
            <xdr:grpSpPr>
              <a:xfrm>
                <a:off x="4593525" y="3422813"/>
                <a:ext cx="1504950" cy="714375"/>
                <a:chOff x="57150" y="14754225"/>
                <a:chExt cx="1547210" cy="628651"/>
              </a:xfrm>
            </xdr:grpSpPr>
            <xdr:sp macro="" textlink="">
              <xdr:nvSpPr>
                <xdr:cNvPr id="9" name="Shape 9">
                  <a:extLst>
                    <a:ext uri="{FF2B5EF4-FFF2-40B4-BE49-F238E27FC236}">
                      <a16:creationId xmlns:a16="http://schemas.microsoft.com/office/drawing/2014/main" id="{00000000-0008-0000-0000-000009000000}"/>
                    </a:ext>
                  </a:extLst>
                </xdr:cNvPr>
                <xdr:cNvSpPr/>
              </xdr:nvSpPr>
              <xdr:spPr>
                <a:xfrm>
                  <a:off x="57150" y="14754225"/>
                  <a:ext cx="1547200" cy="628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pic>
              <xdr:nvPicPr>
                <xdr:cNvPr id="10" name="Shape 10">
                  <a:extLst>
                    <a:ext uri="{FF2B5EF4-FFF2-40B4-BE49-F238E27FC236}">
                      <a16:creationId xmlns:a16="http://schemas.microsoft.com/office/drawing/2014/main" id="{00000000-0008-0000-0000-00000A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1">
                  <a:alphaModFix/>
                </a:blip>
                <a:srcRect/>
                <a:stretch/>
              </xdr:blipFill>
              <xdr:spPr>
                <a:xfrm>
                  <a:off x="904875" y="14792327"/>
                  <a:ext cx="699485" cy="59054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11" name="Shape 11">
                  <a:extLst>
                    <a:ext uri="{FF2B5EF4-FFF2-40B4-BE49-F238E27FC236}">
                      <a16:creationId xmlns:a16="http://schemas.microsoft.com/office/drawing/2014/main" id="{00000000-0008-0000-0000-00000B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57150" y="14754225"/>
                  <a:ext cx="874469" cy="590550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57150</xdr:colOff>
      <xdr:row>78</xdr:row>
      <xdr:rowOff>123825</xdr:rowOff>
    </xdr:from>
    <xdr:ext cx="1828800" cy="1209675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7150" y="16221075"/>
          <a:ext cx="18288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57150</xdr:colOff>
      <xdr:row>78</xdr:row>
      <xdr:rowOff>76200</xdr:rowOff>
    </xdr:from>
    <xdr:ext cx="1828800" cy="1209675"/>
    <xdr:sp macro="" textlink="">
      <xdr:nvSpPr>
        <xdr:cNvPr id="13" name="Shape 1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7150" y="16173450"/>
          <a:ext cx="18288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57150</xdr:colOff>
      <xdr:row>78</xdr:row>
      <xdr:rowOff>133355</xdr:rowOff>
    </xdr:from>
    <xdr:ext cx="1828800" cy="586014"/>
    <xdr:pic>
      <xdr:nvPicPr>
        <xdr:cNvPr id="14" name="Shape 1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">
          <a:alphaModFix/>
        </a:blip>
        <a:srcRect t="36920" b="17851"/>
        <a:stretch/>
      </xdr:blipFill>
      <xdr:spPr>
        <a:xfrm>
          <a:off x="57150" y="16230605"/>
          <a:ext cx="1828800" cy="586014"/>
        </a:xfrm>
        <a:prstGeom prst="rect">
          <a:avLst/>
        </a:prstGeom>
        <a:noFill/>
        <a:ln>
          <a:noFill/>
        </a:ln>
      </xdr:spPr>
    </xdr:pic>
    <xdr:clientData fLocksWithSheet="0"/>
  </xdr:oneCellAnchor>
  <xdr:twoCellAnchor>
    <xdr:from>
      <xdr:col>0</xdr:col>
      <xdr:colOff>314326</xdr:colOff>
      <xdr:row>55</xdr:row>
      <xdr:rowOff>43089</xdr:rowOff>
    </xdr:from>
    <xdr:to>
      <xdr:col>2</xdr:col>
      <xdr:colOff>571501</xdr:colOff>
      <xdr:row>64</xdr:row>
      <xdr:rowOff>142876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314326" y="12416064"/>
          <a:ext cx="1333500" cy="1557112"/>
          <a:chOff x="466407" y="13313196"/>
          <a:chExt cx="1200786" cy="1145754"/>
        </a:xfrm>
      </xdr:grpSpPr>
      <xdr:pic>
        <xdr:nvPicPr>
          <xdr:cNvPr id="16" name="image10.png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466407" y="13313196"/>
            <a:ext cx="1200786" cy="866775"/>
          </a:xfrm>
          <a:prstGeom prst="rect">
            <a:avLst/>
          </a:prstGeom>
          <a:noFill/>
        </xdr:spPr>
      </xdr:pic>
      <xdr:pic>
        <xdr:nvPicPr>
          <xdr:cNvPr id="17" name="image11.jp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581025" y="14144625"/>
            <a:ext cx="904875" cy="314325"/>
          </a:xfrm>
          <a:prstGeom prst="rect">
            <a:avLst/>
          </a:prstGeom>
          <a:noFill/>
        </xdr:spPr>
      </xdr:pic>
    </xdr:grpSp>
    <xdr:clientData fLocksWithSheet="0"/>
  </xdr:twoCellAnchor>
  <xdr:twoCellAnchor editAs="oneCell">
    <xdr:from>
      <xdr:col>0</xdr:col>
      <xdr:colOff>123633</xdr:colOff>
      <xdr:row>10</xdr:row>
      <xdr:rowOff>70722</xdr:rowOff>
    </xdr:from>
    <xdr:to>
      <xdr:col>2</xdr:col>
      <xdr:colOff>828675</xdr:colOff>
      <xdr:row>15</xdr:row>
      <xdr:rowOff>142874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3633" y="5195172"/>
          <a:ext cx="1781367" cy="881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123531</xdr:colOff>
      <xdr:row>5</xdr:row>
      <xdr:rowOff>146648</xdr:rowOff>
    </xdr:from>
    <xdr:to>
      <xdr:col>2</xdr:col>
      <xdr:colOff>828675</xdr:colOff>
      <xdr:row>8</xdr:row>
      <xdr:rowOff>123824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3531" y="4423373"/>
          <a:ext cx="1781469" cy="50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17</xdr:row>
      <xdr:rowOff>32238</xdr:rowOff>
    </xdr:from>
    <xdr:to>
      <xdr:col>2</xdr:col>
      <xdr:colOff>828675</xdr:colOff>
      <xdr:row>26</xdr:row>
      <xdr:rowOff>148638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2400" y="6290163"/>
          <a:ext cx="1752600" cy="150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71</xdr:row>
      <xdr:rowOff>142875</xdr:rowOff>
    </xdr:from>
    <xdr:to>
      <xdr:col>2</xdr:col>
      <xdr:colOff>819150</xdr:colOff>
      <xdr:row>77</xdr:row>
      <xdr:rowOff>125120</xdr:rowOff>
    </xdr:to>
    <xdr:pic>
      <xdr:nvPicPr>
        <xdr:cNvPr id="21" name="Picture 20" descr="https://www.facilis.com/wp-content/uploads/2021/05/FTEdge2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106650"/>
          <a:ext cx="1819275" cy="953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114301</xdr:rowOff>
    </xdr:from>
    <xdr:to>
      <xdr:col>2</xdr:col>
      <xdr:colOff>800100</xdr:colOff>
      <xdr:row>1</xdr:row>
      <xdr:rowOff>149086</xdr:rowOff>
    </xdr:to>
    <xdr:pic>
      <xdr:nvPicPr>
        <xdr:cNvPr id="22" name="Picture 21" descr="Facilis Technology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1"/>
          <a:ext cx="1800225" cy="48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65</xdr:row>
      <xdr:rowOff>76200</xdr:rowOff>
    </xdr:from>
    <xdr:to>
      <xdr:col>2</xdr:col>
      <xdr:colOff>765367</xdr:colOff>
      <xdr:row>71</xdr:row>
      <xdr:rowOff>19050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825" y="14068425"/>
          <a:ext cx="1717867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</xdr:row>
      <xdr:rowOff>667</xdr:rowOff>
    </xdr:from>
    <xdr:to>
      <xdr:col>8</xdr:col>
      <xdr:colOff>438149</xdr:colOff>
      <xdr:row>4</xdr:row>
      <xdr:rowOff>283558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6225" y="810292"/>
          <a:ext cx="5333999" cy="3340416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30</xdr:row>
      <xdr:rowOff>102840</xdr:rowOff>
    </xdr:from>
    <xdr:to>
      <xdr:col>2</xdr:col>
      <xdr:colOff>828675</xdr:colOff>
      <xdr:row>35</xdr:row>
      <xdr:rowOff>108809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2400" y="8399115"/>
          <a:ext cx="1752600" cy="844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28</xdr:row>
      <xdr:rowOff>36300</xdr:rowOff>
    </xdr:from>
    <xdr:to>
      <xdr:col>2</xdr:col>
      <xdr:colOff>828675</xdr:colOff>
      <xdr:row>31</xdr:row>
      <xdr:rowOff>14881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2400" y="8008725"/>
          <a:ext cx="1752600" cy="49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161733</xdr:colOff>
      <xdr:row>38</xdr:row>
      <xdr:rowOff>19050</xdr:rowOff>
    </xdr:from>
    <xdr:to>
      <xdr:col>2</xdr:col>
      <xdr:colOff>866775</xdr:colOff>
      <xdr:row>43</xdr:row>
      <xdr:rowOff>91202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1733" y="9639300"/>
          <a:ext cx="1781367" cy="881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133056</xdr:colOff>
      <xdr:row>44</xdr:row>
      <xdr:rowOff>9525</xdr:rowOff>
    </xdr:from>
    <xdr:to>
      <xdr:col>2</xdr:col>
      <xdr:colOff>838200</xdr:colOff>
      <xdr:row>47</xdr:row>
      <xdr:rowOff>24801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056" y="10601325"/>
          <a:ext cx="1781469" cy="50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35</xdr:row>
      <xdr:rowOff>152400</xdr:rowOff>
    </xdr:from>
    <xdr:to>
      <xdr:col>2</xdr:col>
      <xdr:colOff>838200</xdr:colOff>
      <xdr:row>38</xdr:row>
      <xdr:rowOff>159556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1925" y="9286875"/>
          <a:ext cx="1752600" cy="49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47</xdr:row>
      <xdr:rowOff>76200</xdr:rowOff>
    </xdr:from>
    <xdr:to>
      <xdr:col>2</xdr:col>
      <xdr:colOff>848019</xdr:colOff>
      <xdr:row>50</xdr:row>
      <xdr:rowOff>91476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2875" y="11153775"/>
          <a:ext cx="1781469" cy="50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50</xdr:row>
      <xdr:rowOff>57150</xdr:rowOff>
    </xdr:from>
    <xdr:to>
      <xdr:col>2</xdr:col>
      <xdr:colOff>876069</xdr:colOff>
      <xdr:row>54</xdr:row>
      <xdr:rowOff>123736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4775" y="11620500"/>
          <a:ext cx="1847619" cy="7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8000999</xdr:colOff>
      <xdr:row>0</xdr:row>
      <xdr:rowOff>158750</xdr:rowOff>
    </xdr:from>
    <xdr:to>
      <xdr:col>2</xdr:col>
      <xdr:colOff>138641</xdr:colOff>
      <xdr:row>1</xdr:row>
      <xdr:rowOff>175543</xdr:rowOff>
    </xdr:to>
    <xdr:pic>
      <xdr:nvPicPr>
        <xdr:cNvPr id="4" name="Picture 3" descr="Facilis Technology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3166" y="158750"/>
          <a:ext cx="1800225" cy="48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8847667</xdr:colOff>
      <xdr:row>0</xdr:row>
      <xdr:rowOff>126999</xdr:rowOff>
    </xdr:from>
    <xdr:to>
      <xdr:col>2</xdr:col>
      <xdr:colOff>212725</xdr:colOff>
      <xdr:row>2</xdr:row>
      <xdr:rowOff>16792</xdr:rowOff>
    </xdr:to>
    <xdr:pic>
      <xdr:nvPicPr>
        <xdr:cNvPr id="5" name="Picture 4" descr="Facilis Technology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917" y="126999"/>
          <a:ext cx="1800225" cy="48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158760</xdr:colOff>
      <xdr:row>0</xdr:row>
      <xdr:rowOff>95251</xdr:rowOff>
    </xdr:from>
    <xdr:to>
      <xdr:col>4</xdr:col>
      <xdr:colOff>53985</xdr:colOff>
      <xdr:row>2</xdr:row>
      <xdr:rowOff>48544</xdr:rowOff>
    </xdr:to>
    <xdr:pic>
      <xdr:nvPicPr>
        <xdr:cNvPr id="3" name="Picture 2" descr="Facilis Technology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9093" y="95251"/>
          <a:ext cx="1800225" cy="48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3171825</xdr:colOff>
      <xdr:row>0</xdr:row>
      <xdr:rowOff>47625</xdr:rowOff>
    </xdr:from>
    <xdr:to>
      <xdr:col>2</xdr:col>
      <xdr:colOff>381000</xdr:colOff>
      <xdr:row>2</xdr:row>
      <xdr:rowOff>15735</xdr:rowOff>
    </xdr:to>
    <xdr:pic>
      <xdr:nvPicPr>
        <xdr:cNvPr id="8" name="Picture 7" descr="Facilis Technology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7625"/>
          <a:ext cx="1800225" cy="48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zoomScaleNormal="100" workbookViewId="0">
      <selection activeCell="E1" sqref="E1"/>
    </sheetView>
  </sheetViews>
  <sheetFormatPr defaultColWidth="14.42578125" defaultRowHeight="15" customHeight="1"/>
  <cols>
    <col min="1" max="1" width="9.140625" style="265" customWidth="1"/>
    <col min="2" max="2" width="7" style="265" customWidth="1"/>
    <col min="3" max="3" width="16.140625" style="265" customWidth="1"/>
    <col min="4" max="7" width="9.140625" style="265" customWidth="1"/>
    <col min="8" max="26" width="8.7109375" style="265" customWidth="1"/>
    <col min="27" max="16384" width="14.42578125" style="265"/>
  </cols>
  <sheetData>
    <row r="1" spans="1:26" ht="35.25" customHeight="1">
      <c r="A1" s="264"/>
      <c r="B1" s="264"/>
      <c r="C1" s="264"/>
      <c r="E1" s="266"/>
      <c r="F1" s="264"/>
      <c r="G1" s="267" t="s">
        <v>0</v>
      </c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</row>
    <row r="2" spans="1:26" ht="12.75" customHeight="1">
      <c r="A2" s="264"/>
      <c r="B2" s="264"/>
      <c r="C2" s="264"/>
      <c r="D2" s="264"/>
      <c r="E2" s="266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</row>
    <row r="3" spans="1:26" ht="15.75" customHeight="1">
      <c r="A3" s="236" t="s">
        <v>1</v>
      </c>
      <c r="B3" s="264"/>
      <c r="C3" s="264"/>
      <c r="D3" s="264"/>
      <c r="E3" s="266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</row>
    <row r="4" spans="1:26" ht="240.75" customHeight="1">
      <c r="A4" s="264"/>
      <c r="B4" s="264"/>
      <c r="C4" s="264"/>
      <c r="D4" s="264"/>
      <c r="E4" s="266"/>
      <c r="F4" s="264"/>
      <c r="G4" s="264"/>
      <c r="H4" s="264"/>
      <c r="I4" s="264"/>
      <c r="J4" s="264"/>
      <c r="K4" s="264"/>
      <c r="L4" s="264"/>
      <c r="M4" s="264"/>
      <c r="N4" s="264"/>
      <c r="O4" s="264"/>
      <c r="Q4" s="264"/>
      <c r="R4" s="264"/>
      <c r="S4" s="264"/>
      <c r="T4" s="264"/>
      <c r="U4" s="264"/>
      <c r="V4" s="264"/>
      <c r="W4" s="264"/>
      <c r="X4" s="264"/>
      <c r="Y4" s="264"/>
      <c r="Z4" s="264"/>
    </row>
    <row r="5" spans="1:26" ht="32.25" customHeight="1">
      <c r="A5" s="165" t="s">
        <v>2</v>
      </c>
      <c r="B5" s="264"/>
      <c r="C5" s="264"/>
      <c r="D5" s="264"/>
      <c r="E5" s="266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</row>
    <row r="6" spans="1:26" ht="15.75" customHeight="1">
      <c r="A6" s="264"/>
      <c r="B6" s="264"/>
      <c r="C6" s="264"/>
      <c r="D6" s="264"/>
      <c r="E6" s="266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</row>
    <row r="7" spans="1:26" ht="12.75" customHeight="1">
      <c r="A7" s="264"/>
      <c r="B7" s="264"/>
      <c r="C7" s="264"/>
      <c r="D7" s="264"/>
      <c r="E7" s="266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</row>
    <row r="8" spans="1:26" ht="12.75" customHeight="1">
      <c r="A8" s="264"/>
      <c r="B8" s="264"/>
      <c r="C8" s="264"/>
      <c r="D8" s="264"/>
      <c r="E8" s="266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</row>
    <row r="9" spans="1:26" ht="12.75" customHeight="1">
      <c r="A9" s="264"/>
      <c r="B9" s="264"/>
      <c r="C9" s="264"/>
      <c r="D9" s="264"/>
      <c r="E9" s="266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</row>
    <row r="10" spans="1:26" ht="12.75" customHeight="1">
      <c r="A10" s="264"/>
      <c r="B10" s="264"/>
      <c r="C10" s="264"/>
      <c r="D10" s="264"/>
      <c r="E10" s="266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</row>
    <row r="11" spans="1:26" ht="12.75" customHeight="1">
      <c r="A11" s="264"/>
      <c r="B11" s="264"/>
      <c r="C11" s="264"/>
      <c r="D11" s="264"/>
      <c r="E11" s="266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</row>
    <row r="12" spans="1:26" ht="12.75" customHeight="1">
      <c r="A12" s="264"/>
      <c r="B12" s="264"/>
      <c r="C12" s="264"/>
      <c r="D12" s="264"/>
      <c r="E12" s="266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</row>
    <row r="13" spans="1:26" ht="12.75" customHeight="1">
      <c r="A13" s="264"/>
      <c r="B13" s="264"/>
      <c r="C13" s="264"/>
      <c r="D13" s="264"/>
      <c r="E13" s="266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</row>
    <row r="14" spans="1:26" ht="12.75" customHeight="1">
      <c r="A14" s="264"/>
      <c r="B14" s="264"/>
      <c r="C14" s="264"/>
      <c r="D14" s="264"/>
      <c r="E14" s="266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</row>
    <row r="15" spans="1:26" ht="12.75" customHeight="1">
      <c r="A15" s="264"/>
      <c r="B15" s="264"/>
      <c r="C15" s="264"/>
      <c r="D15" s="264"/>
      <c r="E15" s="266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</row>
    <row r="16" spans="1:26" ht="12.75" customHeight="1">
      <c r="A16" s="264"/>
      <c r="B16" s="264"/>
      <c r="C16" s="264"/>
      <c r="D16" s="264"/>
      <c r="E16" s="266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</row>
    <row r="17" spans="1:26" ht="12.75" customHeight="1">
      <c r="A17" s="264"/>
      <c r="B17" s="264"/>
      <c r="C17" s="264"/>
      <c r="D17" s="264"/>
      <c r="E17" s="266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</row>
    <row r="18" spans="1:26" ht="12.75" customHeight="1">
      <c r="A18" s="264"/>
      <c r="B18" s="264"/>
      <c r="C18" s="264"/>
      <c r="D18" s="264"/>
      <c r="E18" s="266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</row>
    <row r="19" spans="1:26" ht="12.75" customHeight="1">
      <c r="A19" s="264"/>
      <c r="B19" s="264"/>
      <c r="C19" s="264"/>
      <c r="D19" s="264"/>
      <c r="E19" s="266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</row>
    <row r="20" spans="1:26" ht="12.75" customHeight="1">
      <c r="A20" s="264"/>
      <c r="B20" s="264"/>
      <c r="C20" s="264"/>
      <c r="D20" s="264"/>
      <c r="E20" s="266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</row>
    <row r="21" spans="1:26" ht="12.75" customHeight="1">
      <c r="A21" s="264"/>
      <c r="B21" s="264"/>
      <c r="C21" s="264"/>
      <c r="D21" s="264"/>
      <c r="E21" s="266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</row>
    <row r="22" spans="1:26" ht="12.75" customHeight="1">
      <c r="A22" s="264"/>
      <c r="B22" s="264"/>
      <c r="C22" s="264"/>
      <c r="D22" s="264"/>
      <c r="E22" s="266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</row>
    <row r="23" spans="1:26" ht="7.5" customHeight="1">
      <c r="A23" s="264"/>
      <c r="B23" s="264"/>
      <c r="C23" s="264"/>
      <c r="D23" s="264"/>
      <c r="E23" s="266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</row>
    <row r="24" spans="1:26" ht="12.75" customHeight="1">
      <c r="A24" s="264"/>
      <c r="B24" s="264"/>
      <c r="C24" s="264"/>
      <c r="D24" s="264"/>
      <c r="E24" s="266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</row>
    <row r="25" spans="1:26" ht="12.75" customHeight="1">
      <c r="A25" s="264"/>
      <c r="B25" s="264"/>
      <c r="C25" s="264"/>
      <c r="D25" s="264"/>
      <c r="E25" s="266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</row>
    <row r="26" spans="1:26" ht="12.75" customHeight="1">
      <c r="A26" s="264"/>
      <c r="B26" s="264"/>
      <c r="C26" s="264"/>
      <c r="D26" s="264"/>
      <c r="E26" s="266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</row>
    <row r="27" spans="1:26" ht="12.75" customHeight="1">
      <c r="A27" s="264"/>
      <c r="B27" s="264"/>
      <c r="C27" s="264"/>
      <c r="D27" s="264"/>
      <c r="E27" s="266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</row>
    <row r="28" spans="1:26" ht="12.75" customHeight="1">
      <c r="A28" s="264"/>
      <c r="B28" s="264"/>
      <c r="C28" s="264"/>
      <c r="D28" s="264"/>
      <c r="E28" s="266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</row>
    <row r="29" spans="1:26" ht="12.75" customHeight="1">
      <c r="A29" s="264"/>
      <c r="B29" s="264"/>
      <c r="C29" s="264"/>
      <c r="D29" s="264"/>
      <c r="E29" s="266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</row>
    <row r="30" spans="1:26" ht="12.75" customHeight="1">
      <c r="A30" s="264"/>
      <c r="B30" s="264"/>
      <c r="C30" s="264"/>
      <c r="D30" s="264"/>
      <c r="E30" s="266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</row>
    <row r="31" spans="1:26" ht="15" customHeight="1">
      <c r="A31" s="264"/>
      <c r="B31" s="264"/>
      <c r="C31" s="264"/>
      <c r="D31" s="264"/>
      <c r="E31" s="266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</row>
    <row r="32" spans="1:26" ht="12.75" customHeight="1">
      <c r="A32" s="264"/>
      <c r="B32" s="264"/>
      <c r="C32" s="264"/>
      <c r="D32" s="264"/>
      <c r="E32" s="266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</row>
    <row r="33" spans="1:26" ht="12.75" customHeight="1">
      <c r="A33" s="264"/>
      <c r="B33" s="264"/>
      <c r="C33" s="264"/>
      <c r="D33" s="264"/>
      <c r="E33" s="266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</row>
    <row r="34" spans="1:26" ht="12.75" customHeight="1">
      <c r="A34" s="264"/>
      <c r="B34" s="264"/>
      <c r="C34" s="264"/>
      <c r="D34" s="264"/>
      <c r="E34" s="266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</row>
    <row r="35" spans="1:26" ht="12.75" customHeight="1">
      <c r="A35" s="264"/>
      <c r="B35" s="264"/>
      <c r="C35" s="264"/>
      <c r="D35" s="264"/>
      <c r="E35" s="266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</row>
    <row r="36" spans="1:26" ht="12.75" customHeight="1">
      <c r="A36" s="264"/>
      <c r="B36" s="264"/>
      <c r="C36" s="264"/>
      <c r="D36" s="264"/>
      <c r="E36" s="266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</row>
    <row r="37" spans="1:26" ht="12.75" customHeight="1">
      <c r="A37" s="264"/>
      <c r="B37" s="264"/>
      <c r="C37" s="264"/>
      <c r="D37" s="264"/>
      <c r="E37" s="266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</row>
    <row r="38" spans="1:26" ht="12.75" customHeight="1">
      <c r="A38" s="264"/>
      <c r="B38" s="264"/>
      <c r="C38" s="264"/>
      <c r="D38" s="264"/>
      <c r="E38" s="266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</row>
    <row r="39" spans="1:26" ht="12.75" customHeight="1">
      <c r="A39" s="264"/>
      <c r="B39" s="264"/>
      <c r="C39" s="264"/>
      <c r="D39" s="264"/>
      <c r="E39" s="266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</row>
    <row r="40" spans="1:26" ht="12.75" customHeight="1">
      <c r="A40" s="264"/>
      <c r="B40" s="264"/>
      <c r="C40" s="264"/>
      <c r="D40" s="264"/>
      <c r="E40" s="266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</row>
    <row r="41" spans="1:26" ht="12.75" customHeight="1">
      <c r="A41" s="264"/>
      <c r="B41" s="264"/>
      <c r="C41" s="264"/>
      <c r="D41" s="264"/>
      <c r="E41" s="266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</row>
    <row r="42" spans="1:26" ht="12.75" customHeight="1">
      <c r="A42" s="264"/>
      <c r="B42" s="264"/>
      <c r="C42" s="264"/>
      <c r="D42" s="264"/>
      <c r="E42" s="266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</row>
    <row r="43" spans="1:26" ht="12.75" customHeight="1">
      <c r="A43" s="264"/>
      <c r="B43" s="264"/>
      <c r="C43" s="264"/>
      <c r="D43" s="264"/>
      <c r="E43" s="266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</row>
    <row r="44" spans="1:26" ht="12.75" customHeight="1">
      <c r="A44" s="264"/>
      <c r="B44" s="264"/>
      <c r="C44" s="264"/>
      <c r="D44" s="264"/>
      <c r="E44" s="266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</row>
    <row r="45" spans="1:26" ht="12.75" customHeight="1">
      <c r="A45" s="264"/>
      <c r="B45" s="264"/>
      <c r="C45" s="264"/>
      <c r="D45" s="264"/>
      <c r="E45" s="266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</row>
    <row r="46" spans="1:26" ht="12.75" customHeight="1">
      <c r="A46" s="264"/>
      <c r="B46" s="264"/>
      <c r="C46" s="264"/>
      <c r="D46" s="264"/>
      <c r="E46" s="266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</row>
    <row r="47" spans="1:26" ht="12.75" customHeight="1">
      <c r="A47" s="264"/>
      <c r="B47" s="264"/>
      <c r="C47" s="264"/>
      <c r="D47" s="264"/>
      <c r="E47" s="266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</row>
    <row r="48" spans="1:26" ht="12.75" customHeight="1">
      <c r="A48" s="264"/>
      <c r="B48" s="264"/>
      <c r="C48" s="264"/>
      <c r="D48" s="264"/>
      <c r="E48" s="266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</row>
    <row r="49" spans="1:26" ht="12.75" customHeight="1">
      <c r="A49" s="264"/>
      <c r="B49" s="264"/>
      <c r="C49" s="264"/>
      <c r="D49" s="264"/>
      <c r="E49" s="266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</row>
    <row r="50" spans="1:26" ht="12.75" customHeight="1">
      <c r="A50" s="264"/>
      <c r="B50" s="264"/>
      <c r="C50" s="264"/>
      <c r="D50" s="264"/>
      <c r="E50" s="266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</row>
    <row r="51" spans="1:26" ht="12.75" customHeight="1">
      <c r="A51" s="264"/>
      <c r="B51" s="264"/>
      <c r="C51" s="264"/>
      <c r="D51" s="264"/>
      <c r="E51" s="266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</row>
    <row r="52" spans="1:26" ht="12.75" customHeight="1">
      <c r="A52" s="264"/>
      <c r="B52" s="264"/>
      <c r="C52" s="264"/>
      <c r="D52" s="264"/>
      <c r="E52" s="266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</row>
    <row r="53" spans="1:26" ht="12.75" customHeight="1">
      <c r="A53" s="264"/>
      <c r="B53" s="264"/>
      <c r="C53" s="264"/>
      <c r="D53" s="264"/>
      <c r="E53" s="266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</row>
    <row r="54" spans="1:26" ht="12.75" customHeight="1">
      <c r="A54" s="264"/>
      <c r="B54" s="264"/>
      <c r="C54" s="264"/>
      <c r="D54" s="264"/>
      <c r="E54" s="266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</row>
    <row r="55" spans="1:26" ht="12.75" customHeight="1">
      <c r="A55" s="264"/>
      <c r="B55" s="264"/>
      <c r="C55" s="264"/>
      <c r="D55" s="264"/>
      <c r="E55" s="266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</row>
    <row r="56" spans="1:26" ht="12.75" customHeight="1">
      <c r="A56" s="264"/>
      <c r="B56" s="264"/>
      <c r="C56" s="264"/>
      <c r="D56" s="264"/>
      <c r="E56" s="266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</row>
    <row r="57" spans="1:26" ht="12.75" customHeight="1">
      <c r="A57" s="264"/>
      <c r="B57" s="264"/>
      <c r="C57" s="264"/>
      <c r="D57" s="264"/>
      <c r="E57" s="266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</row>
    <row r="58" spans="1:26" ht="12.75" customHeight="1">
      <c r="A58" s="264"/>
      <c r="B58" s="264"/>
      <c r="C58" s="264"/>
      <c r="D58" s="264"/>
      <c r="E58" s="266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/>
      <c r="R58" s="264"/>
      <c r="S58" s="264"/>
      <c r="T58" s="264"/>
      <c r="U58" s="264"/>
      <c r="V58" s="264"/>
      <c r="W58" s="264"/>
      <c r="X58" s="264"/>
      <c r="Y58" s="264"/>
      <c r="Z58" s="264"/>
    </row>
    <row r="59" spans="1:26" ht="12.75" customHeight="1">
      <c r="A59" s="264"/>
      <c r="B59" s="264"/>
      <c r="C59" s="264"/>
      <c r="D59" s="264"/>
      <c r="E59" s="266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</row>
    <row r="60" spans="1:26" ht="12.75" customHeight="1">
      <c r="A60" s="264"/>
      <c r="B60" s="264"/>
      <c r="C60" s="264"/>
      <c r="D60" s="264"/>
      <c r="E60" s="266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</row>
    <row r="61" spans="1:26" ht="12.75" customHeight="1">
      <c r="A61" s="264"/>
      <c r="B61" s="264"/>
      <c r="C61" s="264"/>
      <c r="D61" s="264"/>
      <c r="E61" s="266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</row>
    <row r="62" spans="1:26" ht="12.75" customHeight="1">
      <c r="A62" s="264"/>
      <c r="B62" s="264"/>
      <c r="C62" s="264"/>
      <c r="D62" s="264"/>
      <c r="E62" s="266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</row>
    <row r="63" spans="1:26" ht="12.75" customHeight="1">
      <c r="A63" s="264"/>
      <c r="B63" s="264"/>
      <c r="C63" s="264"/>
      <c r="D63" s="264"/>
      <c r="E63" s="266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</row>
    <row r="64" spans="1:26" ht="12.75" customHeight="1">
      <c r="A64" s="264"/>
      <c r="B64" s="264"/>
      <c r="C64" s="264"/>
      <c r="D64" s="264"/>
      <c r="E64" s="266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</row>
    <row r="65" spans="1:26" ht="12.75" customHeight="1">
      <c r="A65" s="264"/>
      <c r="B65" s="264"/>
      <c r="C65" s="264"/>
      <c r="D65" s="264"/>
      <c r="E65" s="266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</row>
    <row r="66" spans="1:26" ht="12.75" customHeight="1">
      <c r="A66" s="264"/>
      <c r="B66" s="264"/>
      <c r="C66" s="264"/>
      <c r="D66" s="264"/>
      <c r="E66" s="266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</row>
    <row r="67" spans="1:26" ht="12.75" customHeight="1">
      <c r="A67" s="264"/>
      <c r="B67" s="264"/>
      <c r="C67" s="264"/>
      <c r="D67" s="264"/>
      <c r="E67" s="266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</row>
    <row r="68" spans="1:26" ht="12.75" customHeight="1">
      <c r="A68" s="264"/>
      <c r="C68" s="264"/>
      <c r="D68" s="264"/>
      <c r="E68" s="266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</row>
    <row r="69" spans="1:26" ht="12.75" customHeight="1">
      <c r="A69" s="264"/>
      <c r="B69" s="264"/>
      <c r="C69" s="264"/>
      <c r="D69" s="264"/>
      <c r="E69" s="266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</row>
    <row r="70" spans="1:26" ht="12.75" customHeight="1">
      <c r="A70" s="264"/>
      <c r="B70" s="264"/>
      <c r="C70" s="264"/>
      <c r="D70" s="264"/>
      <c r="E70" s="266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</row>
    <row r="71" spans="1:26" ht="12.75" customHeight="1">
      <c r="A71" s="264"/>
      <c r="B71" s="264"/>
      <c r="C71" s="264"/>
      <c r="D71" s="264"/>
      <c r="E71" s="266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</row>
    <row r="72" spans="1:26" ht="12.75" customHeight="1">
      <c r="A72" s="264"/>
      <c r="B72" s="264"/>
      <c r="C72" s="264"/>
      <c r="D72" s="264"/>
      <c r="E72" s="266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</row>
    <row r="73" spans="1:26" ht="12.75" customHeight="1">
      <c r="A73" s="268"/>
      <c r="B73" s="264"/>
      <c r="C73" s="264"/>
      <c r="D73" s="264"/>
      <c r="E73" s="266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</row>
    <row r="74" spans="1:26" ht="12.75" customHeight="1">
      <c r="A74" s="268"/>
      <c r="B74" s="264"/>
      <c r="C74" s="264"/>
      <c r="D74" s="264"/>
      <c r="E74" s="266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</row>
    <row r="75" spans="1:26" ht="12.75" customHeight="1">
      <c r="A75" s="268"/>
      <c r="B75" s="264"/>
      <c r="C75" s="264"/>
      <c r="D75" s="264"/>
      <c r="E75" s="266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</row>
    <row r="76" spans="1:26" ht="12.75" customHeight="1">
      <c r="A76" s="268"/>
      <c r="B76" s="264"/>
      <c r="C76" s="264"/>
      <c r="D76" s="264"/>
      <c r="E76" s="266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</row>
    <row r="77" spans="1:26" ht="12.75" customHeight="1">
      <c r="A77" s="268"/>
      <c r="B77" s="264"/>
      <c r="C77" s="264"/>
      <c r="D77" s="264"/>
      <c r="E77" s="266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</row>
    <row r="78" spans="1:26" ht="12.75" customHeight="1">
      <c r="A78" s="268"/>
      <c r="B78" s="264"/>
      <c r="C78" s="264"/>
      <c r="D78" s="264"/>
      <c r="E78" s="266" t="s">
        <v>3</v>
      </c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</row>
    <row r="79" spans="1:26" ht="12.75" customHeight="1">
      <c r="A79" s="268"/>
      <c r="B79" s="264"/>
      <c r="C79" s="264"/>
      <c r="D79" s="264"/>
      <c r="E79" s="266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</row>
    <row r="80" spans="1:26" ht="12.75" customHeight="1">
      <c r="A80" s="268"/>
      <c r="B80" s="264"/>
      <c r="C80" s="264"/>
      <c r="D80" s="264"/>
      <c r="E80" s="266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</row>
    <row r="81" spans="1:26" ht="12.75" customHeight="1">
      <c r="A81" s="268"/>
      <c r="B81" s="264"/>
      <c r="C81" s="264"/>
      <c r="D81" s="264"/>
      <c r="E81" s="266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</row>
    <row r="82" spans="1:26" ht="12.75" customHeight="1">
      <c r="A82" s="268"/>
      <c r="B82" s="264"/>
      <c r="C82" s="264"/>
      <c r="D82" s="264"/>
      <c r="E82" s="266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</row>
    <row r="83" spans="1:26" ht="12.75" customHeight="1">
      <c r="A83" s="268"/>
      <c r="B83" s="264"/>
      <c r="C83" s="264"/>
      <c r="E83" s="266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</row>
    <row r="84" spans="1:26" ht="12.75" customHeight="1">
      <c r="A84" s="268"/>
      <c r="B84" s="264"/>
      <c r="C84" s="264"/>
      <c r="D84" s="264"/>
      <c r="E84" s="266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</row>
    <row r="85" spans="1:26" ht="12.75" customHeight="1">
      <c r="A85" s="268"/>
      <c r="B85" s="264"/>
      <c r="C85" s="264"/>
      <c r="D85" s="264"/>
      <c r="E85" s="266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</row>
    <row r="86" spans="1:26" ht="12.75" customHeight="1">
      <c r="A86" s="268"/>
      <c r="B86" s="264"/>
      <c r="C86" s="264"/>
      <c r="D86" s="264"/>
      <c r="E86" s="266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</row>
    <row r="87" spans="1:26" ht="12.75" customHeight="1">
      <c r="A87" s="264"/>
      <c r="B87" s="264"/>
      <c r="C87" s="264"/>
      <c r="D87" s="264"/>
      <c r="E87" s="266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</row>
    <row r="88" spans="1:26" ht="12.75" customHeight="1">
      <c r="A88" s="264"/>
      <c r="B88" s="264"/>
      <c r="C88" s="264"/>
      <c r="D88" s="264"/>
      <c r="E88" s="266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264"/>
      <c r="X88" s="264"/>
      <c r="Y88" s="264"/>
      <c r="Z88" s="264"/>
    </row>
    <row r="89" spans="1:26" ht="12.75" customHeight="1">
      <c r="A89" s="264"/>
      <c r="B89" s="264"/>
      <c r="C89" s="264"/>
      <c r="D89" s="264"/>
      <c r="E89" s="266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</row>
    <row r="90" spans="1:26" ht="12.75" customHeight="1">
      <c r="A90" s="264"/>
      <c r="B90" s="264"/>
      <c r="C90" s="264"/>
      <c r="D90" s="264"/>
      <c r="E90" s="266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</row>
    <row r="91" spans="1:26" ht="12.75" customHeight="1">
      <c r="A91" s="264"/>
      <c r="B91" s="264"/>
      <c r="C91" s="264"/>
      <c r="D91" s="264"/>
      <c r="E91" s="266"/>
      <c r="F91" s="264"/>
      <c r="G91" s="264"/>
      <c r="H91" s="264"/>
      <c r="I91" s="264"/>
      <c r="J91" s="264"/>
      <c r="K91" s="264"/>
      <c r="L91" s="264"/>
      <c r="M91" s="264"/>
      <c r="N91" s="264"/>
      <c r="O91" s="264"/>
      <c r="P91" s="264"/>
      <c r="Q91" s="264"/>
      <c r="R91" s="264"/>
      <c r="S91" s="264"/>
      <c r="T91" s="264"/>
      <c r="U91" s="264"/>
      <c r="V91" s="264"/>
      <c r="W91" s="264"/>
      <c r="X91" s="264"/>
      <c r="Y91" s="264"/>
      <c r="Z91" s="264"/>
    </row>
    <row r="92" spans="1:26" ht="12.75" customHeight="1">
      <c r="A92" s="264"/>
      <c r="B92" s="264"/>
      <c r="C92" s="264"/>
      <c r="D92" s="264"/>
      <c r="E92" s="266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</row>
    <row r="93" spans="1:26" ht="12.75" customHeight="1">
      <c r="A93" s="264"/>
      <c r="B93" s="264"/>
      <c r="C93" s="264"/>
      <c r="D93" s="264"/>
      <c r="E93" s="266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</row>
    <row r="94" spans="1:26" ht="12.75" customHeight="1">
      <c r="A94" s="264"/>
      <c r="B94" s="264"/>
      <c r="C94" s="264"/>
      <c r="D94" s="264"/>
      <c r="E94" s="266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64"/>
    </row>
    <row r="95" spans="1:26" ht="12.75" customHeight="1">
      <c r="A95" s="264"/>
      <c r="B95" s="264"/>
      <c r="C95" s="264"/>
      <c r="D95" s="264"/>
      <c r="E95" s="266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</row>
    <row r="96" spans="1:26" ht="12.75" customHeight="1">
      <c r="A96" s="264"/>
      <c r="B96" s="264"/>
      <c r="C96" s="264"/>
      <c r="D96" s="264"/>
      <c r="E96" s="266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</row>
    <row r="97" spans="1:26" ht="12.75" customHeight="1">
      <c r="A97" s="264"/>
      <c r="B97" s="264"/>
      <c r="C97" s="264"/>
      <c r="D97" s="264"/>
      <c r="E97" s="266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264"/>
      <c r="S97" s="264"/>
      <c r="T97" s="264"/>
      <c r="U97" s="264"/>
      <c r="V97" s="264"/>
      <c r="W97" s="264"/>
      <c r="X97" s="264"/>
      <c r="Y97" s="264"/>
      <c r="Z97" s="264"/>
    </row>
    <row r="98" spans="1:26" ht="12.75" customHeight="1">
      <c r="A98" s="264"/>
      <c r="B98" s="264"/>
      <c r="C98" s="264"/>
      <c r="D98" s="264"/>
      <c r="E98" s="266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</row>
    <row r="99" spans="1:26" ht="12.75" customHeight="1">
      <c r="A99" s="264"/>
      <c r="B99" s="264"/>
      <c r="C99" s="264"/>
      <c r="D99" s="264"/>
      <c r="E99" s="266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</row>
    <row r="100" spans="1:26" ht="12.75" customHeight="1">
      <c r="A100" s="264"/>
      <c r="B100" s="264"/>
      <c r="C100" s="264"/>
      <c r="D100" s="264"/>
      <c r="E100" s="266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264"/>
      <c r="X100" s="264"/>
      <c r="Y100" s="264"/>
      <c r="Z100" s="264"/>
    </row>
    <row r="101" spans="1:26" ht="12.75" customHeight="1">
      <c r="A101" s="264"/>
      <c r="B101" s="264"/>
      <c r="C101" s="264"/>
      <c r="D101" s="264"/>
      <c r="E101" s="266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</row>
    <row r="102" spans="1:26" ht="12.75" customHeight="1">
      <c r="A102" s="264"/>
      <c r="B102" s="264"/>
      <c r="C102" s="264"/>
      <c r="D102" s="264"/>
      <c r="E102" s="266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</row>
    <row r="103" spans="1:26" ht="12.75" customHeight="1">
      <c r="A103" s="264"/>
      <c r="B103" s="264"/>
      <c r="C103" s="264"/>
      <c r="D103" s="264"/>
      <c r="E103" s="266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</row>
    <row r="104" spans="1:26" ht="12.75" customHeight="1">
      <c r="A104" s="264"/>
      <c r="B104" s="264"/>
      <c r="C104" s="264"/>
      <c r="D104" s="264"/>
      <c r="E104" s="266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</row>
    <row r="105" spans="1:26" ht="12.75" customHeight="1">
      <c r="A105" s="264"/>
      <c r="B105" s="264"/>
      <c r="C105" s="264"/>
      <c r="D105" s="264"/>
      <c r="E105" s="266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</row>
    <row r="106" spans="1:26" ht="12.75" customHeight="1">
      <c r="A106" s="264"/>
      <c r="B106" s="264"/>
      <c r="C106" s="264"/>
      <c r="D106" s="264"/>
      <c r="E106" s="266"/>
      <c r="F106" s="264"/>
      <c r="G106" s="264"/>
      <c r="H106" s="264"/>
      <c r="I106" s="264"/>
      <c r="J106" s="264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</row>
    <row r="107" spans="1:26" ht="12.75" customHeight="1">
      <c r="A107" s="264"/>
      <c r="B107" s="264"/>
      <c r="C107" s="264"/>
      <c r="D107" s="264"/>
      <c r="E107" s="266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</row>
    <row r="108" spans="1:26" ht="12.75" customHeight="1">
      <c r="A108" s="264"/>
      <c r="B108" s="264"/>
      <c r="C108" s="264"/>
      <c r="D108" s="264"/>
      <c r="E108" s="266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</row>
    <row r="109" spans="1:26" ht="12.75" customHeight="1">
      <c r="A109" s="264"/>
      <c r="B109" s="264"/>
      <c r="C109" s="264"/>
      <c r="D109" s="264"/>
      <c r="E109" s="266"/>
      <c r="F109" s="264"/>
      <c r="G109" s="264"/>
      <c r="H109" s="264"/>
      <c r="I109" s="264"/>
      <c r="J109" s="264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</row>
    <row r="110" spans="1:26" ht="12.75" customHeight="1">
      <c r="A110" s="264"/>
      <c r="B110" s="264"/>
      <c r="C110" s="264"/>
      <c r="D110" s="264"/>
      <c r="E110" s="266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</row>
    <row r="111" spans="1:26" ht="12.75" customHeight="1">
      <c r="A111" s="264"/>
      <c r="B111" s="264"/>
      <c r="C111" s="264"/>
      <c r="D111" s="264"/>
      <c r="E111" s="266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</row>
    <row r="112" spans="1:26" ht="12.75" customHeight="1">
      <c r="A112" s="264"/>
      <c r="B112" s="264"/>
      <c r="C112" s="264"/>
      <c r="D112" s="264"/>
      <c r="E112" s="266"/>
      <c r="F112" s="264"/>
      <c r="G112" s="264"/>
      <c r="H112" s="264"/>
      <c r="I112" s="264"/>
      <c r="J112" s="264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264"/>
      <c r="X112" s="264"/>
      <c r="Y112" s="264"/>
      <c r="Z112" s="264"/>
    </row>
    <row r="113" spans="1:26" ht="12.75" customHeight="1">
      <c r="A113" s="264"/>
      <c r="B113" s="264"/>
      <c r="C113" s="264"/>
      <c r="D113" s="264"/>
      <c r="E113" s="266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</row>
    <row r="114" spans="1:26" ht="12.75" customHeight="1">
      <c r="A114" s="264"/>
      <c r="B114" s="264"/>
      <c r="C114" s="264"/>
      <c r="D114" s="264"/>
      <c r="E114" s="266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</row>
    <row r="115" spans="1:26" ht="12.75" customHeight="1">
      <c r="A115" s="264"/>
      <c r="B115" s="264"/>
      <c r="C115" s="264"/>
      <c r="D115" s="264"/>
      <c r="E115" s="266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</row>
    <row r="116" spans="1:26" ht="12.75" customHeight="1">
      <c r="A116" s="264"/>
      <c r="B116" s="264"/>
      <c r="C116" s="264"/>
      <c r="D116" s="264"/>
      <c r="E116" s="266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</row>
    <row r="117" spans="1:26" ht="12.75" customHeight="1">
      <c r="A117" s="264"/>
      <c r="B117" s="264"/>
      <c r="C117" s="264"/>
      <c r="D117" s="264"/>
      <c r="E117" s="266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</row>
    <row r="118" spans="1:26" ht="12.75" customHeight="1">
      <c r="A118" s="264"/>
      <c r="B118" s="264"/>
      <c r="C118" s="264"/>
      <c r="D118" s="264"/>
      <c r="E118" s="266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264"/>
      <c r="S118" s="264"/>
      <c r="T118" s="264"/>
      <c r="U118" s="264"/>
      <c r="V118" s="264"/>
      <c r="W118" s="264"/>
      <c r="X118" s="264"/>
      <c r="Y118" s="264"/>
      <c r="Z118" s="264"/>
    </row>
    <row r="119" spans="1:26" ht="12.75" customHeight="1">
      <c r="A119" s="264"/>
      <c r="B119" s="264"/>
      <c r="C119" s="264"/>
      <c r="D119" s="264"/>
      <c r="E119" s="266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</row>
    <row r="120" spans="1:26" ht="12.75" customHeight="1">
      <c r="A120" s="264"/>
      <c r="B120" s="264"/>
      <c r="C120" s="264"/>
      <c r="D120" s="264"/>
      <c r="E120" s="266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</row>
    <row r="121" spans="1:26" ht="12.75" customHeight="1">
      <c r="A121" s="264"/>
      <c r="B121" s="264"/>
      <c r="C121" s="264"/>
      <c r="D121" s="264"/>
      <c r="E121" s="266"/>
      <c r="F121" s="264"/>
      <c r="G121" s="264"/>
      <c r="H121" s="264"/>
      <c r="I121" s="264"/>
      <c r="J121" s="264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</row>
    <row r="122" spans="1:26" ht="12.75" customHeight="1">
      <c r="A122" s="264"/>
      <c r="B122" s="264"/>
      <c r="C122" s="264"/>
      <c r="D122" s="264"/>
      <c r="E122" s="266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</row>
    <row r="123" spans="1:26" ht="12.75" customHeight="1">
      <c r="A123" s="264"/>
      <c r="B123" s="264"/>
      <c r="C123" s="264"/>
      <c r="D123" s="264"/>
      <c r="E123" s="266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</row>
    <row r="124" spans="1:26" ht="12.75" customHeight="1">
      <c r="A124" s="264"/>
      <c r="B124" s="264"/>
      <c r="C124" s="264"/>
      <c r="D124" s="264"/>
      <c r="E124" s="266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</row>
    <row r="125" spans="1:26" ht="12.75" customHeight="1">
      <c r="A125" s="264"/>
      <c r="B125" s="264"/>
      <c r="C125" s="264"/>
      <c r="D125" s="264"/>
      <c r="E125" s="266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</row>
    <row r="126" spans="1:26" ht="12.75" customHeight="1">
      <c r="A126" s="264"/>
      <c r="B126" s="264"/>
      <c r="C126" s="264"/>
      <c r="D126" s="264"/>
      <c r="E126" s="266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</row>
    <row r="127" spans="1:26" ht="12.75" customHeight="1">
      <c r="A127" s="264"/>
      <c r="B127" s="264"/>
      <c r="C127" s="264"/>
      <c r="D127" s="264"/>
      <c r="E127" s="266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</row>
    <row r="128" spans="1:26" ht="12.75" customHeight="1">
      <c r="A128" s="264"/>
      <c r="B128" s="264"/>
      <c r="C128" s="264"/>
      <c r="D128" s="264"/>
      <c r="E128" s="266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</row>
    <row r="129" spans="1:26" ht="12.75" customHeight="1">
      <c r="A129" s="264"/>
      <c r="B129" s="264"/>
      <c r="C129" s="264"/>
      <c r="D129" s="264"/>
      <c r="E129" s="266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</row>
    <row r="130" spans="1:26" ht="12.75" customHeight="1">
      <c r="A130" s="264"/>
      <c r="B130" s="264"/>
      <c r="C130" s="264"/>
      <c r="D130" s="264"/>
      <c r="E130" s="266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</row>
    <row r="131" spans="1:26" ht="12.75" customHeight="1">
      <c r="A131" s="264"/>
      <c r="B131" s="264"/>
      <c r="C131" s="264"/>
      <c r="D131" s="264"/>
      <c r="E131" s="266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</row>
    <row r="132" spans="1:26" ht="12.75" customHeight="1">
      <c r="A132" s="264"/>
      <c r="B132" s="264"/>
      <c r="C132" s="264"/>
      <c r="D132" s="264"/>
      <c r="E132" s="266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</row>
    <row r="133" spans="1:26" ht="12.75" customHeight="1">
      <c r="A133" s="264"/>
      <c r="B133" s="264"/>
      <c r="C133" s="264"/>
      <c r="D133" s="264"/>
      <c r="E133" s="266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264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</row>
    <row r="134" spans="1:26" ht="12.75" customHeight="1">
      <c r="A134" s="264"/>
      <c r="B134" s="264"/>
      <c r="C134" s="264"/>
      <c r="D134" s="264"/>
      <c r="E134" s="266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</row>
    <row r="135" spans="1:26" ht="12.75" customHeight="1">
      <c r="A135" s="264"/>
      <c r="B135" s="264"/>
      <c r="C135" s="264"/>
      <c r="D135" s="264"/>
      <c r="E135" s="266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</row>
    <row r="136" spans="1:26" ht="12.75" customHeight="1">
      <c r="A136" s="264"/>
      <c r="B136" s="264"/>
      <c r="C136" s="264"/>
      <c r="D136" s="264"/>
      <c r="E136" s="266"/>
      <c r="F136" s="264"/>
      <c r="G136" s="264"/>
      <c r="H136" s="264"/>
      <c r="I136" s="264"/>
      <c r="J136" s="264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</row>
    <row r="137" spans="1:26" ht="12.75" customHeight="1">
      <c r="A137" s="264"/>
      <c r="B137" s="264"/>
      <c r="C137" s="264"/>
      <c r="D137" s="264"/>
      <c r="E137" s="266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</row>
    <row r="138" spans="1:26" ht="12.75" customHeight="1">
      <c r="A138" s="264"/>
      <c r="B138" s="264"/>
      <c r="C138" s="264"/>
      <c r="D138" s="264"/>
      <c r="E138" s="266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</row>
    <row r="139" spans="1:26" ht="12.75" customHeight="1">
      <c r="A139" s="264"/>
      <c r="B139" s="264"/>
      <c r="C139" s="264"/>
      <c r="D139" s="264"/>
      <c r="E139" s="266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264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</row>
    <row r="140" spans="1:26" ht="12.75" customHeight="1">
      <c r="A140" s="264"/>
      <c r="B140" s="264"/>
      <c r="C140" s="264"/>
      <c r="D140" s="264"/>
      <c r="E140" s="266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</row>
    <row r="141" spans="1:26" ht="12.75" customHeight="1">
      <c r="A141" s="264"/>
      <c r="B141" s="264"/>
      <c r="C141" s="264"/>
      <c r="D141" s="264"/>
      <c r="E141" s="266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</row>
    <row r="142" spans="1:26" ht="12.75" customHeight="1">
      <c r="A142" s="264"/>
      <c r="B142" s="264"/>
      <c r="C142" s="264"/>
      <c r="D142" s="264"/>
      <c r="E142" s="266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</row>
    <row r="143" spans="1:26" ht="12.75" customHeight="1">
      <c r="A143" s="264"/>
      <c r="B143" s="264"/>
      <c r="C143" s="264"/>
      <c r="D143" s="264"/>
      <c r="E143" s="266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</row>
    <row r="144" spans="1:26" ht="12.75" customHeight="1">
      <c r="A144" s="264"/>
      <c r="B144" s="264"/>
      <c r="C144" s="264"/>
      <c r="D144" s="264"/>
      <c r="E144" s="266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</row>
    <row r="145" spans="1:26" ht="12.75" customHeight="1">
      <c r="A145" s="264"/>
      <c r="B145" s="264"/>
      <c r="C145" s="264"/>
      <c r="D145" s="264"/>
      <c r="E145" s="266"/>
      <c r="F145" s="264"/>
      <c r="G145" s="264"/>
      <c r="H145" s="264"/>
      <c r="I145" s="264"/>
      <c r="J145" s="264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</row>
    <row r="146" spans="1:26" ht="12.75" customHeight="1">
      <c r="A146" s="264"/>
      <c r="B146" s="264"/>
      <c r="C146" s="264"/>
      <c r="D146" s="264"/>
      <c r="E146" s="266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</row>
    <row r="147" spans="1:26" ht="12.75" customHeight="1">
      <c r="A147" s="264"/>
      <c r="B147" s="264"/>
      <c r="C147" s="264"/>
      <c r="D147" s="264"/>
      <c r="E147" s="266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</row>
    <row r="148" spans="1:26" ht="12.75" customHeight="1">
      <c r="A148" s="264"/>
      <c r="B148" s="264"/>
      <c r="C148" s="264"/>
      <c r="D148" s="264"/>
      <c r="E148" s="266"/>
      <c r="F148" s="264"/>
      <c r="G148" s="264"/>
      <c r="H148" s="264"/>
      <c r="I148" s="264"/>
      <c r="J148" s="264"/>
      <c r="K148" s="264"/>
      <c r="L148" s="264"/>
      <c r="M148" s="264"/>
      <c r="N148" s="264"/>
      <c r="O148" s="264"/>
      <c r="P148" s="264"/>
      <c r="Q148" s="264"/>
      <c r="R148" s="264"/>
      <c r="S148" s="264"/>
      <c r="T148" s="264"/>
      <c r="U148" s="264"/>
      <c r="V148" s="264"/>
      <c r="W148" s="264"/>
      <c r="X148" s="264"/>
      <c r="Y148" s="264"/>
      <c r="Z148" s="264"/>
    </row>
    <row r="149" spans="1:26" ht="12.75" customHeight="1">
      <c r="A149" s="264"/>
      <c r="B149" s="264"/>
      <c r="C149" s="264"/>
      <c r="D149" s="264"/>
      <c r="E149" s="266"/>
      <c r="F149" s="264"/>
      <c r="G149" s="264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</row>
    <row r="150" spans="1:26" ht="12.75" customHeight="1">
      <c r="A150" s="264"/>
      <c r="B150" s="264"/>
      <c r="C150" s="264"/>
      <c r="D150" s="264"/>
      <c r="E150" s="266"/>
      <c r="F150" s="264"/>
      <c r="G150" s="264"/>
      <c r="H150" s="264"/>
      <c r="I150" s="264"/>
      <c r="J150" s="264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</row>
    <row r="151" spans="1:26" ht="12.75" customHeight="1">
      <c r="A151" s="264"/>
      <c r="B151" s="264"/>
      <c r="C151" s="264"/>
      <c r="D151" s="264"/>
      <c r="E151" s="266"/>
      <c r="F151" s="264"/>
      <c r="G151" s="264"/>
      <c r="H151" s="264"/>
      <c r="I151" s="264"/>
      <c r="J151" s="264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264"/>
      <c r="X151" s="264"/>
      <c r="Y151" s="264"/>
      <c r="Z151" s="264"/>
    </row>
    <row r="152" spans="1:26" ht="12.75" customHeight="1">
      <c r="A152" s="264"/>
      <c r="B152" s="264"/>
      <c r="C152" s="264"/>
      <c r="D152" s="264"/>
      <c r="E152" s="266"/>
      <c r="F152" s="264"/>
      <c r="G152" s="264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</row>
    <row r="153" spans="1:26" ht="12.75" customHeight="1">
      <c r="A153" s="264"/>
      <c r="B153" s="264"/>
      <c r="C153" s="264"/>
      <c r="D153" s="264"/>
      <c r="E153" s="266"/>
      <c r="F153" s="264"/>
      <c r="G153" s="264"/>
      <c r="H153" s="264"/>
      <c r="I153" s="264"/>
      <c r="J153" s="264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</row>
    <row r="154" spans="1:26" ht="12.75" customHeight="1">
      <c r="A154" s="264"/>
      <c r="B154" s="264"/>
      <c r="C154" s="264"/>
      <c r="D154" s="264"/>
      <c r="E154" s="266"/>
      <c r="F154" s="264"/>
      <c r="G154" s="264"/>
      <c r="H154" s="264"/>
      <c r="I154" s="264"/>
      <c r="J154" s="264"/>
      <c r="K154" s="264"/>
      <c r="L154" s="264"/>
      <c r="M154" s="264"/>
      <c r="N154" s="264"/>
      <c r="O154" s="264"/>
      <c r="P154" s="264"/>
      <c r="Q154" s="264"/>
      <c r="R154" s="264"/>
      <c r="S154" s="264"/>
      <c r="T154" s="264"/>
      <c r="U154" s="264"/>
      <c r="V154" s="264"/>
      <c r="W154" s="264"/>
      <c r="X154" s="264"/>
      <c r="Y154" s="264"/>
      <c r="Z154" s="264"/>
    </row>
    <row r="155" spans="1:26" ht="12.75" customHeight="1">
      <c r="A155" s="264"/>
      <c r="B155" s="264"/>
      <c r="C155" s="264"/>
      <c r="D155" s="264"/>
      <c r="E155" s="266"/>
      <c r="F155" s="264"/>
      <c r="G155" s="264"/>
      <c r="H155" s="264"/>
      <c r="I155" s="264"/>
      <c r="J155" s="264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</row>
    <row r="156" spans="1:26" ht="12.75" customHeight="1">
      <c r="A156" s="264"/>
      <c r="B156" s="264"/>
      <c r="C156" s="264"/>
      <c r="D156" s="264"/>
      <c r="E156" s="266"/>
      <c r="F156" s="264"/>
      <c r="G156" s="264"/>
      <c r="H156" s="264"/>
      <c r="I156" s="264"/>
      <c r="J156" s="264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</row>
    <row r="157" spans="1:26" ht="12.75" customHeight="1">
      <c r="A157" s="264"/>
      <c r="B157" s="264"/>
      <c r="C157" s="264"/>
      <c r="D157" s="264"/>
      <c r="E157" s="266"/>
      <c r="F157" s="264"/>
      <c r="G157" s="264"/>
      <c r="H157" s="264"/>
      <c r="I157" s="264"/>
      <c r="J157" s="264"/>
      <c r="K157" s="264"/>
      <c r="L157" s="264"/>
      <c r="M157" s="264"/>
      <c r="N157" s="264"/>
      <c r="O157" s="264"/>
      <c r="P157" s="264"/>
      <c r="Q157" s="264"/>
      <c r="R157" s="264"/>
      <c r="S157" s="264"/>
      <c r="T157" s="264"/>
      <c r="U157" s="264"/>
      <c r="V157" s="264"/>
      <c r="W157" s="264"/>
      <c r="X157" s="264"/>
      <c r="Y157" s="264"/>
      <c r="Z157" s="264"/>
    </row>
    <row r="158" spans="1:26" ht="12.75" customHeight="1">
      <c r="A158" s="264"/>
      <c r="B158" s="264"/>
      <c r="C158" s="264"/>
      <c r="D158" s="264"/>
      <c r="E158" s="266"/>
      <c r="F158" s="264"/>
      <c r="G158" s="264"/>
      <c r="H158" s="264"/>
      <c r="I158" s="264"/>
      <c r="J158" s="264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</row>
    <row r="159" spans="1:26" ht="12.75" customHeight="1">
      <c r="A159" s="264"/>
      <c r="B159" s="264"/>
      <c r="C159" s="264"/>
      <c r="D159" s="264"/>
      <c r="E159" s="266"/>
      <c r="F159" s="264"/>
      <c r="G159" s="264"/>
      <c r="H159" s="264"/>
      <c r="I159" s="264"/>
      <c r="J159" s="264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</row>
    <row r="160" spans="1:26" ht="12.75" customHeight="1">
      <c r="A160" s="264"/>
      <c r="B160" s="264"/>
      <c r="C160" s="264"/>
      <c r="D160" s="264"/>
      <c r="E160" s="266"/>
      <c r="F160" s="264"/>
      <c r="G160" s="264"/>
      <c r="H160" s="264"/>
      <c r="I160" s="264"/>
      <c r="J160" s="264"/>
      <c r="K160" s="264"/>
      <c r="L160" s="264"/>
      <c r="M160" s="264"/>
      <c r="N160" s="264"/>
      <c r="O160" s="264"/>
      <c r="P160" s="264"/>
      <c r="Q160" s="264"/>
      <c r="R160" s="264"/>
      <c r="S160" s="264"/>
      <c r="T160" s="264"/>
      <c r="U160" s="264"/>
      <c r="V160" s="264"/>
      <c r="W160" s="264"/>
      <c r="X160" s="264"/>
      <c r="Y160" s="264"/>
      <c r="Z160" s="264"/>
    </row>
    <row r="161" spans="1:26" ht="12.75" customHeight="1">
      <c r="A161" s="264"/>
      <c r="B161" s="264"/>
      <c r="C161" s="264"/>
      <c r="D161" s="264"/>
      <c r="E161" s="266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</row>
    <row r="162" spans="1:26" ht="12.75" customHeight="1">
      <c r="A162" s="264"/>
      <c r="B162" s="264"/>
      <c r="C162" s="264"/>
      <c r="D162" s="264"/>
      <c r="E162" s="266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</row>
    <row r="163" spans="1:26" ht="12.75" customHeight="1">
      <c r="A163" s="264"/>
      <c r="B163" s="264"/>
      <c r="C163" s="264"/>
      <c r="D163" s="264"/>
      <c r="E163" s="266"/>
      <c r="F163" s="264"/>
      <c r="G163" s="264"/>
      <c r="H163" s="264"/>
      <c r="I163" s="264"/>
      <c r="J163" s="264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</row>
    <row r="164" spans="1:26" ht="12.75" customHeight="1">
      <c r="A164" s="264"/>
      <c r="B164" s="264"/>
      <c r="C164" s="264"/>
      <c r="D164" s="264"/>
      <c r="E164" s="266"/>
      <c r="F164" s="264"/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</row>
    <row r="165" spans="1:26" ht="12.75" customHeight="1">
      <c r="A165" s="264"/>
      <c r="B165" s="264"/>
      <c r="C165" s="264"/>
      <c r="D165" s="264"/>
      <c r="E165" s="266"/>
      <c r="F165" s="264"/>
      <c r="G165" s="264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</row>
    <row r="166" spans="1:26" ht="12.75" customHeight="1">
      <c r="A166" s="264"/>
      <c r="B166" s="264"/>
      <c r="C166" s="264"/>
      <c r="D166" s="264"/>
      <c r="E166" s="266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</row>
    <row r="167" spans="1:26" ht="12.75" customHeight="1">
      <c r="A167" s="264"/>
      <c r="B167" s="264"/>
      <c r="C167" s="264"/>
      <c r="D167" s="264"/>
      <c r="E167" s="266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</row>
    <row r="168" spans="1:26" ht="12.75" customHeight="1">
      <c r="A168" s="264"/>
      <c r="B168" s="264"/>
      <c r="C168" s="264"/>
      <c r="D168" s="264"/>
      <c r="E168" s="266"/>
      <c r="F168" s="264"/>
      <c r="G168" s="264"/>
      <c r="H168" s="264"/>
      <c r="I168" s="264"/>
      <c r="J168" s="264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</row>
    <row r="169" spans="1:26" ht="12.75" customHeight="1">
      <c r="A169" s="264"/>
      <c r="B169" s="264"/>
      <c r="C169" s="264"/>
      <c r="D169" s="264"/>
      <c r="E169" s="266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264"/>
      <c r="X169" s="264"/>
      <c r="Y169" s="264"/>
      <c r="Z169" s="264"/>
    </row>
    <row r="170" spans="1:26" ht="12.75" customHeight="1">
      <c r="A170" s="264"/>
      <c r="B170" s="264"/>
      <c r="C170" s="264"/>
      <c r="D170" s="264"/>
      <c r="E170" s="266"/>
      <c r="F170" s="264"/>
      <c r="G170" s="264"/>
      <c r="H170" s="264"/>
      <c r="I170" s="264"/>
      <c r="J170" s="264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</row>
    <row r="171" spans="1:26" ht="12.75" customHeight="1">
      <c r="A171" s="264"/>
      <c r="B171" s="264"/>
      <c r="C171" s="264"/>
      <c r="D171" s="264"/>
      <c r="E171" s="266"/>
      <c r="F171" s="264"/>
      <c r="G171" s="264"/>
      <c r="H171" s="264"/>
      <c r="I171" s="264"/>
      <c r="J171" s="264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</row>
    <row r="172" spans="1:26" ht="12.75" customHeight="1">
      <c r="A172" s="264"/>
      <c r="B172" s="264"/>
      <c r="C172" s="264"/>
      <c r="D172" s="264"/>
      <c r="E172" s="266"/>
      <c r="F172" s="264"/>
      <c r="G172" s="264"/>
      <c r="H172" s="264"/>
      <c r="I172" s="264"/>
      <c r="J172" s="264"/>
      <c r="K172" s="264"/>
      <c r="L172" s="264"/>
      <c r="M172" s="264"/>
      <c r="N172" s="264"/>
      <c r="O172" s="264"/>
      <c r="P172" s="264"/>
      <c r="Q172" s="264"/>
      <c r="R172" s="264"/>
      <c r="S172" s="264"/>
      <c r="T172" s="264"/>
      <c r="U172" s="264"/>
      <c r="V172" s="264"/>
      <c r="W172" s="264"/>
      <c r="X172" s="264"/>
      <c r="Y172" s="264"/>
      <c r="Z172" s="264"/>
    </row>
    <row r="173" spans="1:26" ht="12.75" customHeight="1">
      <c r="A173" s="264"/>
      <c r="B173" s="264"/>
      <c r="C173" s="264"/>
      <c r="D173" s="264"/>
      <c r="E173" s="266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</row>
    <row r="174" spans="1:26" ht="12.75" customHeight="1">
      <c r="A174" s="264"/>
      <c r="B174" s="264"/>
      <c r="C174" s="264"/>
      <c r="D174" s="264"/>
      <c r="E174" s="266"/>
      <c r="F174" s="264"/>
      <c r="G174" s="264"/>
      <c r="H174" s="264"/>
      <c r="I174" s="264"/>
      <c r="J174" s="264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</row>
    <row r="175" spans="1:26" ht="12.75" customHeight="1">
      <c r="A175" s="264"/>
      <c r="B175" s="264"/>
      <c r="C175" s="264"/>
      <c r="D175" s="264"/>
      <c r="E175" s="266"/>
      <c r="F175" s="264"/>
      <c r="G175" s="264"/>
      <c r="H175" s="264"/>
      <c r="I175" s="264"/>
      <c r="J175" s="264"/>
      <c r="K175" s="264"/>
      <c r="L175" s="264"/>
      <c r="M175" s="264"/>
      <c r="N175" s="264"/>
      <c r="O175" s="264"/>
      <c r="P175" s="264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</row>
    <row r="176" spans="1:26" ht="12.75" customHeight="1">
      <c r="A176" s="264"/>
      <c r="B176" s="264"/>
      <c r="C176" s="264"/>
      <c r="D176" s="264"/>
      <c r="E176" s="266"/>
      <c r="F176" s="264"/>
      <c r="G176" s="264"/>
      <c r="H176" s="264"/>
      <c r="I176" s="264"/>
      <c r="J176" s="264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</row>
    <row r="177" spans="1:26" ht="12.75" customHeight="1">
      <c r="A177" s="264"/>
      <c r="B177" s="264"/>
      <c r="C177" s="264"/>
      <c r="D177" s="264"/>
      <c r="E177" s="266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</row>
    <row r="178" spans="1:26" ht="12.75" customHeight="1">
      <c r="A178" s="264"/>
      <c r="B178" s="264"/>
      <c r="C178" s="264"/>
      <c r="D178" s="264"/>
      <c r="E178" s="266"/>
      <c r="F178" s="264"/>
      <c r="G178" s="264"/>
      <c r="H178" s="264"/>
      <c r="I178" s="264"/>
      <c r="J178" s="264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</row>
    <row r="179" spans="1:26" ht="12.75" customHeight="1">
      <c r="A179" s="264"/>
      <c r="B179" s="264"/>
      <c r="C179" s="264"/>
      <c r="D179" s="264"/>
      <c r="E179" s="266"/>
      <c r="F179" s="264"/>
      <c r="G179" s="264"/>
      <c r="H179" s="264"/>
      <c r="I179" s="264"/>
      <c r="J179" s="264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</row>
    <row r="180" spans="1:26" ht="12.75" customHeight="1">
      <c r="A180" s="264"/>
      <c r="B180" s="264"/>
      <c r="C180" s="264"/>
      <c r="D180" s="264"/>
      <c r="E180" s="266"/>
      <c r="F180" s="264"/>
      <c r="G180" s="264"/>
      <c r="H180" s="264"/>
      <c r="I180" s="264"/>
      <c r="J180" s="264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</row>
    <row r="181" spans="1:26" ht="12.75" customHeight="1">
      <c r="A181" s="264"/>
      <c r="B181" s="264"/>
      <c r="C181" s="264"/>
      <c r="D181" s="264"/>
      <c r="E181" s="266"/>
      <c r="F181" s="264"/>
      <c r="G181" s="264"/>
      <c r="H181" s="264"/>
      <c r="I181" s="264"/>
      <c r="J181" s="264"/>
      <c r="K181" s="264"/>
      <c r="L181" s="264"/>
      <c r="M181" s="264"/>
      <c r="N181" s="264"/>
      <c r="O181" s="264"/>
      <c r="P181" s="264"/>
      <c r="Q181" s="264"/>
      <c r="R181" s="264"/>
      <c r="S181" s="264"/>
      <c r="T181" s="264"/>
      <c r="U181" s="264"/>
      <c r="V181" s="264"/>
      <c r="W181" s="264"/>
      <c r="X181" s="264"/>
      <c r="Y181" s="264"/>
      <c r="Z181" s="264"/>
    </row>
    <row r="182" spans="1:26" ht="12.75" customHeight="1">
      <c r="A182" s="264"/>
      <c r="B182" s="264"/>
      <c r="C182" s="264"/>
      <c r="D182" s="264"/>
      <c r="E182" s="266"/>
      <c r="F182" s="264"/>
      <c r="G182" s="264"/>
      <c r="H182" s="264"/>
      <c r="I182" s="264"/>
      <c r="J182" s="264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</row>
    <row r="183" spans="1:26" ht="12.75" customHeight="1">
      <c r="A183" s="264"/>
      <c r="B183" s="264"/>
      <c r="C183" s="264"/>
      <c r="D183" s="264"/>
      <c r="E183" s="266"/>
      <c r="F183" s="264"/>
      <c r="G183" s="264"/>
      <c r="H183" s="264"/>
      <c r="I183" s="264"/>
      <c r="J183" s="264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</row>
    <row r="184" spans="1:26" ht="12.75" customHeight="1">
      <c r="A184" s="264"/>
      <c r="B184" s="264"/>
      <c r="C184" s="264"/>
      <c r="D184" s="264"/>
      <c r="E184" s="266"/>
      <c r="F184" s="264"/>
      <c r="G184" s="264"/>
      <c r="H184" s="264"/>
      <c r="I184" s="264"/>
      <c r="J184" s="264"/>
      <c r="K184" s="264"/>
      <c r="L184" s="264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264"/>
      <c r="Z184" s="264"/>
    </row>
    <row r="185" spans="1:26" ht="12.75" customHeight="1">
      <c r="A185" s="264"/>
      <c r="B185" s="264"/>
      <c r="C185" s="264"/>
      <c r="D185" s="264"/>
      <c r="E185" s="266"/>
      <c r="F185" s="264"/>
      <c r="G185" s="264"/>
      <c r="H185" s="264"/>
      <c r="I185" s="264"/>
      <c r="J185" s="264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</row>
    <row r="186" spans="1:26" ht="12.75" customHeight="1">
      <c r="A186" s="264"/>
      <c r="B186" s="264"/>
      <c r="C186" s="264"/>
      <c r="D186" s="264"/>
      <c r="E186" s="266"/>
      <c r="F186" s="264"/>
      <c r="G186" s="264"/>
      <c r="H186" s="264"/>
      <c r="I186" s="264"/>
      <c r="J186" s="264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</row>
    <row r="187" spans="1:26" ht="12.75" customHeight="1">
      <c r="A187" s="264"/>
      <c r="B187" s="264"/>
      <c r="C187" s="264"/>
      <c r="D187" s="264"/>
      <c r="E187" s="266"/>
      <c r="F187" s="264"/>
      <c r="G187" s="264"/>
      <c r="H187" s="264"/>
      <c r="I187" s="264"/>
      <c r="J187" s="264"/>
      <c r="K187" s="264"/>
      <c r="L187" s="264"/>
      <c r="M187" s="264"/>
      <c r="N187" s="264"/>
      <c r="O187" s="264"/>
      <c r="P187" s="264"/>
      <c r="Q187" s="264"/>
      <c r="R187" s="264"/>
      <c r="S187" s="264"/>
      <c r="T187" s="264"/>
      <c r="U187" s="264"/>
      <c r="V187" s="264"/>
      <c r="W187" s="264"/>
      <c r="X187" s="264"/>
      <c r="Y187" s="264"/>
      <c r="Z187" s="264"/>
    </row>
    <row r="188" spans="1:26" ht="12.75" customHeight="1">
      <c r="A188" s="264"/>
      <c r="B188" s="264"/>
      <c r="C188" s="264"/>
      <c r="D188" s="264"/>
      <c r="E188" s="266"/>
      <c r="F188" s="264"/>
      <c r="G188" s="264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</row>
    <row r="189" spans="1:26" ht="12.75" customHeight="1">
      <c r="A189" s="264"/>
      <c r="B189" s="264"/>
      <c r="C189" s="264"/>
      <c r="D189" s="264"/>
      <c r="E189" s="266"/>
      <c r="F189" s="264"/>
      <c r="G189" s="264"/>
      <c r="H189" s="264"/>
      <c r="I189" s="264"/>
      <c r="J189" s="264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</row>
    <row r="190" spans="1:26" ht="12.75" customHeight="1">
      <c r="A190" s="264"/>
      <c r="B190" s="264"/>
      <c r="C190" s="264"/>
      <c r="D190" s="264"/>
      <c r="E190" s="266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264"/>
      <c r="Z190" s="264"/>
    </row>
    <row r="191" spans="1:26" ht="12.75" customHeight="1">
      <c r="A191" s="264"/>
      <c r="B191" s="264"/>
      <c r="C191" s="264"/>
      <c r="D191" s="264"/>
      <c r="E191" s="266"/>
      <c r="F191" s="264"/>
      <c r="G191" s="264"/>
      <c r="H191" s="264"/>
      <c r="I191" s="264"/>
      <c r="J191" s="264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</row>
    <row r="192" spans="1:26" ht="12.75" customHeight="1">
      <c r="A192" s="264"/>
      <c r="B192" s="264"/>
      <c r="C192" s="264"/>
      <c r="D192" s="264"/>
      <c r="E192" s="266"/>
      <c r="F192" s="264"/>
      <c r="G192" s="264"/>
      <c r="H192" s="264"/>
      <c r="I192" s="264"/>
      <c r="J192" s="264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</row>
    <row r="193" spans="1:26" ht="12.75" customHeight="1">
      <c r="A193" s="264"/>
      <c r="B193" s="264"/>
      <c r="C193" s="264"/>
      <c r="D193" s="264"/>
      <c r="E193" s="266"/>
      <c r="F193" s="264"/>
      <c r="G193" s="264"/>
      <c r="H193" s="264"/>
      <c r="I193" s="264"/>
      <c r="J193" s="264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</row>
    <row r="194" spans="1:26" ht="12.75" customHeight="1">
      <c r="A194" s="264"/>
      <c r="B194" s="264"/>
      <c r="C194" s="264"/>
      <c r="D194" s="264"/>
      <c r="E194" s="266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</row>
    <row r="195" spans="1:26" ht="12.75" customHeight="1">
      <c r="A195" s="264"/>
      <c r="B195" s="264"/>
      <c r="C195" s="264"/>
      <c r="D195" s="264"/>
      <c r="E195" s="266"/>
      <c r="F195" s="264"/>
      <c r="G195" s="264"/>
      <c r="H195" s="264"/>
      <c r="I195" s="264"/>
      <c r="J195" s="264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</row>
    <row r="196" spans="1:26" ht="12.75" customHeight="1">
      <c r="A196" s="264"/>
      <c r="B196" s="264"/>
      <c r="C196" s="264"/>
      <c r="D196" s="264"/>
      <c r="E196" s="266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264"/>
      <c r="T196" s="264"/>
      <c r="U196" s="264"/>
      <c r="V196" s="264"/>
      <c r="W196" s="264"/>
      <c r="X196" s="264"/>
      <c r="Y196" s="264"/>
      <c r="Z196" s="264"/>
    </row>
    <row r="197" spans="1:26" ht="12.75" customHeight="1">
      <c r="A197" s="264"/>
      <c r="B197" s="264"/>
      <c r="C197" s="264"/>
      <c r="D197" s="264"/>
      <c r="E197" s="266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</row>
    <row r="198" spans="1:26" ht="12.75" customHeight="1">
      <c r="A198" s="264"/>
      <c r="B198" s="264"/>
      <c r="C198" s="264"/>
      <c r="D198" s="264"/>
      <c r="E198" s="266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</row>
    <row r="199" spans="1:26" ht="12.75" customHeight="1">
      <c r="A199" s="264"/>
      <c r="B199" s="264"/>
      <c r="C199" s="264"/>
      <c r="D199" s="264"/>
      <c r="E199" s="266"/>
      <c r="F199" s="264"/>
      <c r="G199" s="264"/>
      <c r="H199" s="264"/>
      <c r="I199" s="264"/>
      <c r="J199" s="264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</row>
    <row r="200" spans="1:26" ht="12.75" customHeight="1">
      <c r="A200" s="264"/>
      <c r="B200" s="264"/>
      <c r="C200" s="264"/>
      <c r="D200" s="264"/>
      <c r="E200" s="266"/>
      <c r="F200" s="264"/>
      <c r="G200" s="264"/>
      <c r="H200" s="264"/>
      <c r="I200" s="264"/>
      <c r="J200" s="264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</row>
    <row r="201" spans="1:26" ht="12.75" customHeight="1">
      <c r="A201" s="264"/>
      <c r="B201" s="264"/>
      <c r="C201" s="264"/>
      <c r="D201" s="264"/>
      <c r="E201" s="266"/>
      <c r="F201" s="264"/>
      <c r="G201" s="264"/>
      <c r="H201" s="264"/>
      <c r="I201" s="264"/>
      <c r="J201" s="264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</row>
    <row r="202" spans="1:26" ht="12.75" customHeight="1">
      <c r="A202" s="264"/>
      <c r="B202" s="264"/>
      <c r="C202" s="264"/>
      <c r="D202" s="264"/>
      <c r="E202" s="266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</row>
    <row r="203" spans="1:26" ht="12.75" customHeight="1">
      <c r="A203" s="264"/>
      <c r="B203" s="264"/>
      <c r="C203" s="264"/>
      <c r="D203" s="264"/>
      <c r="E203" s="266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</row>
    <row r="204" spans="1:26" ht="12.75" customHeight="1">
      <c r="A204" s="264"/>
      <c r="B204" s="264"/>
      <c r="C204" s="264"/>
      <c r="D204" s="264"/>
      <c r="E204" s="266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</row>
    <row r="205" spans="1:26" ht="12.75" customHeight="1">
      <c r="A205" s="264"/>
      <c r="B205" s="264"/>
      <c r="C205" s="264"/>
      <c r="D205" s="264"/>
      <c r="E205" s="266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264"/>
      <c r="Z205" s="264"/>
    </row>
    <row r="206" spans="1:26" ht="12.75" customHeight="1">
      <c r="A206" s="264"/>
      <c r="B206" s="264"/>
      <c r="C206" s="264"/>
      <c r="D206" s="264"/>
      <c r="E206" s="266"/>
      <c r="F206" s="264"/>
      <c r="G206" s="264"/>
      <c r="H206" s="264"/>
      <c r="I206" s="264"/>
      <c r="J206" s="264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</row>
    <row r="207" spans="1:26" ht="12.75" customHeight="1">
      <c r="A207" s="264"/>
      <c r="B207" s="264"/>
      <c r="C207" s="264"/>
      <c r="D207" s="264"/>
      <c r="E207" s="266"/>
      <c r="F207" s="264"/>
      <c r="G207" s="264"/>
      <c r="H207" s="264"/>
      <c r="I207" s="264"/>
      <c r="J207" s="264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</row>
    <row r="208" spans="1:26" ht="12.75" customHeight="1">
      <c r="A208" s="264"/>
      <c r="B208" s="264"/>
      <c r="C208" s="264"/>
      <c r="D208" s="264"/>
      <c r="E208" s="266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</row>
    <row r="209" spans="1:26" ht="12.75" customHeight="1">
      <c r="A209" s="264"/>
      <c r="B209" s="264"/>
      <c r="C209" s="264"/>
      <c r="D209" s="264"/>
      <c r="E209" s="266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</row>
    <row r="210" spans="1:26" ht="12.75" customHeight="1">
      <c r="A210" s="264"/>
      <c r="B210" s="264"/>
      <c r="C210" s="264"/>
      <c r="D210" s="264"/>
      <c r="E210" s="266"/>
      <c r="F210" s="264"/>
      <c r="G210" s="264"/>
      <c r="H210" s="264"/>
      <c r="I210" s="264"/>
      <c r="J210" s="264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</row>
    <row r="211" spans="1:26" ht="12.75" customHeight="1">
      <c r="A211" s="264"/>
      <c r="B211" s="264"/>
      <c r="C211" s="264"/>
      <c r="D211" s="264"/>
      <c r="E211" s="266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264"/>
      <c r="U211" s="264"/>
      <c r="V211" s="264"/>
      <c r="W211" s="264"/>
      <c r="X211" s="264"/>
      <c r="Y211" s="264"/>
      <c r="Z211" s="264"/>
    </row>
    <row r="212" spans="1:26" ht="12.75" customHeight="1">
      <c r="A212" s="264"/>
      <c r="B212" s="264"/>
      <c r="C212" s="264"/>
      <c r="D212" s="264"/>
      <c r="E212" s="266"/>
      <c r="F212" s="264"/>
      <c r="G212" s="264"/>
      <c r="H212" s="264"/>
      <c r="I212" s="264"/>
      <c r="J212" s="264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</row>
    <row r="213" spans="1:26" ht="12.75" customHeight="1">
      <c r="A213" s="264"/>
      <c r="B213" s="264"/>
      <c r="C213" s="264"/>
      <c r="D213" s="264"/>
      <c r="E213" s="266"/>
      <c r="F213" s="264"/>
      <c r="G213" s="264"/>
      <c r="H213" s="264"/>
      <c r="I213" s="264"/>
      <c r="J213" s="264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</row>
    <row r="214" spans="1:26" ht="12.75" customHeight="1">
      <c r="A214" s="264"/>
      <c r="B214" s="264"/>
      <c r="C214" s="264"/>
      <c r="D214" s="264"/>
      <c r="E214" s="266"/>
      <c r="F214" s="264"/>
      <c r="G214" s="264"/>
      <c r="H214" s="264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264"/>
      <c r="Z214" s="264"/>
    </row>
    <row r="215" spans="1:26" ht="12.75" customHeight="1">
      <c r="A215" s="264"/>
      <c r="B215" s="264"/>
      <c r="C215" s="264"/>
      <c r="D215" s="264"/>
      <c r="E215" s="266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</row>
    <row r="216" spans="1:26" ht="12.75" customHeight="1">
      <c r="A216" s="264"/>
      <c r="B216" s="264"/>
      <c r="C216" s="264"/>
      <c r="D216" s="264"/>
      <c r="E216" s="266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</row>
    <row r="217" spans="1:26" ht="12.75" customHeight="1">
      <c r="A217" s="264"/>
      <c r="B217" s="264"/>
      <c r="C217" s="264"/>
      <c r="D217" s="264"/>
      <c r="E217" s="266"/>
      <c r="F217" s="264"/>
      <c r="G217" s="264"/>
      <c r="H217" s="264"/>
      <c r="I217" s="264"/>
      <c r="J217" s="264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</row>
    <row r="218" spans="1:26" ht="12.75" customHeight="1">
      <c r="A218" s="264"/>
      <c r="B218" s="264"/>
      <c r="C218" s="264"/>
      <c r="D218" s="264"/>
      <c r="E218" s="266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</row>
    <row r="219" spans="1:26" ht="12.75" customHeight="1">
      <c r="A219" s="264"/>
      <c r="B219" s="264"/>
      <c r="C219" s="264"/>
      <c r="D219" s="264"/>
      <c r="E219" s="266"/>
      <c r="F219" s="264"/>
      <c r="G219" s="264"/>
      <c r="H219" s="264"/>
      <c r="I219" s="264"/>
      <c r="J219" s="264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</row>
    <row r="220" spans="1:26" ht="12.75" customHeight="1">
      <c r="A220" s="264"/>
      <c r="B220" s="264"/>
      <c r="C220" s="264"/>
      <c r="D220" s="264"/>
      <c r="E220" s="266"/>
      <c r="F220" s="264"/>
      <c r="G220" s="264"/>
      <c r="H220" s="264"/>
      <c r="I220" s="264"/>
      <c r="J220" s="264"/>
      <c r="K220" s="264"/>
      <c r="L220" s="264"/>
      <c r="M220" s="264"/>
      <c r="N220" s="264"/>
      <c r="O220" s="264"/>
      <c r="P220" s="264"/>
      <c r="Q220" s="264"/>
      <c r="R220" s="264"/>
      <c r="S220" s="264"/>
      <c r="T220" s="264"/>
      <c r="U220" s="264"/>
      <c r="V220" s="264"/>
      <c r="W220" s="264"/>
      <c r="X220" s="264"/>
      <c r="Y220" s="264"/>
      <c r="Z220" s="264"/>
    </row>
    <row r="221" spans="1:26" ht="12.75" customHeight="1">
      <c r="A221" s="264"/>
      <c r="B221" s="264"/>
      <c r="C221" s="264"/>
      <c r="D221" s="264"/>
      <c r="E221" s="266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</row>
    <row r="222" spans="1:26" ht="12.75" customHeight="1">
      <c r="A222" s="264"/>
      <c r="B222" s="264"/>
      <c r="C222" s="264"/>
      <c r="D222" s="264"/>
      <c r="E222" s="266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</row>
    <row r="223" spans="1:26" ht="12.75" customHeight="1">
      <c r="A223" s="264"/>
      <c r="B223" s="264"/>
      <c r="C223" s="264"/>
      <c r="D223" s="264"/>
      <c r="E223" s="266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264"/>
      <c r="X223" s="264"/>
      <c r="Y223" s="264"/>
      <c r="Z223" s="264"/>
    </row>
    <row r="224" spans="1:26" ht="12.75" customHeight="1">
      <c r="A224" s="264"/>
      <c r="B224" s="264"/>
      <c r="C224" s="264"/>
      <c r="D224" s="264"/>
      <c r="E224" s="266"/>
      <c r="F224" s="264"/>
      <c r="G224" s="264"/>
      <c r="H224" s="264"/>
      <c r="I224" s="264"/>
      <c r="J224" s="264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</row>
    <row r="225" spans="1:26" ht="12.75" customHeight="1">
      <c r="A225" s="264"/>
      <c r="B225" s="264"/>
      <c r="C225" s="264"/>
      <c r="D225" s="264"/>
      <c r="E225" s="266"/>
      <c r="F225" s="264"/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264"/>
      <c r="X225" s="264"/>
      <c r="Y225" s="264"/>
      <c r="Z225" s="264"/>
    </row>
    <row r="226" spans="1:26" ht="12.75" customHeight="1">
      <c r="A226" s="264"/>
      <c r="B226" s="264"/>
      <c r="C226" s="264"/>
      <c r="D226" s="264"/>
      <c r="E226" s="266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264"/>
      <c r="Q226" s="264"/>
      <c r="R226" s="264"/>
      <c r="S226" s="264"/>
      <c r="T226" s="264"/>
      <c r="U226" s="264"/>
      <c r="V226" s="264"/>
      <c r="W226" s="264"/>
      <c r="X226" s="264"/>
      <c r="Y226" s="264"/>
      <c r="Z226" s="264"/>
    </row>
    <row r="227" spans="1:26" ht="12.75" customHeight="1">
      <c r="A227" s="264"/>
      <c r="B227" s="264"/>
      <c r="C227" s="264"/>
      <c r="D227" s="264"/>
      <c r="E227" s="266"/>
      <c r="F227" s="264"/>
      <c r="G227" s="264"/>
      <c r="H227" s="264"/>
      <c r="I227" s="264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</row>
    <row r="228" spans="1:26" ht="12.75" customHeight="1">
      <c r="A228" s="264"/>
      <c r="B228" s="264"/>
      <c r="C228" s="264"/>
      <c r="D228" s="264"/>
      <c r="E228" s="266"/>
      <c r="F228" s="264"/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</row>
    <row r="229" spans="1:26" ht="12.75" customHeight="1">
      <c r="A229" s="264"/>
      <c r="B229" s="264"/>
      <c r="C229" s="264"/>
      <c r="D229" s="264"/>
      <c r="E229" s="266"/>
      <c r="F229" s="264"/>
      <c r="G229" s="264"/>
      <c r="H229" s="264"/>
      <c r="I229" s="264"/>
      <c r="J229" s="264"/>
      <c r="K229" s="264"/>
      <c r="L229" s="264"/>
      <c r="M229" s="264"/>
      <c r="N229" s="264"/>
      <c r="O229" s="264"/>
      <c r="P229" s="264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</row>
    <row r="230" spans="1:26" ht="12.75" customHeight="1">
      <c r="A230" s="264"/>
      <c r="B230" s="264"/>
      <c r="C230" s="264"/>
      <c r="D230" s="264"/>
      <c r="E230" s="266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</row>
    <row r="231" spans="1:26" ht="12.75" customHeight="1">
      <c r="A231" s="264"/>
      <c r="B231" s="264"/>
      <c r="C231" s="264"/>
      <c r="D231" s="264"/>
      <c r="E231" s="266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</row>
    <row r="232" spans="1:26" ht="12.75" customHeight="1">
      <c r="A232" s="264"/>
      <c r="B232" s="264"/>
      <c r="C232" s="264"/>
      <c r="D232" s="264"/>
      <c r="E232" s="266"/>
      <c r="F232" s="264"/>
      <c r="G232" s="264"/>
      <c r="H232" s="264"/>
      <c r="I232" s="264"/>
      <c r="J232" s="264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264"/>
      <c r="Z232" s="264"/>
    </row>
    <row r="233" spans="1:26" ht="12.75" customHeight="1">
      <c r="A233" s="264"/>
      <c r="B233" s="264"/>
      <c r="C233" s="264"/>
      <c r="D233" s="264"/>
      <c r="E233" s="266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</row>
    <row r="234" spans="1:26" ht="12.75" customHeight="1">
      <c r="A234" s="264"/>
      <c r="B234" s="264"/>
      <c r="C234" s="264"/>
      <c r="D234" s="264"/>
      <c r="E234" s="266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</row>
    <row r="235" spans="1:26" ht="12.75" customHeight="1">
      <c r="A235" s="264"/>
      <c r="B235" s="264"/>
      <c r="C235" s="264"/>
      <c r="D235" s="264"/>
      <c r="E235" s="266"/>
      <c r="F235" s="264"/>
      <c r="G235" s="264"/>
      <c r="H235" s="264"/>
      <c r="I235" s="264"/>
      <c r="J235" s="264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264"/>
      <c r="X235" s="264"/>
      <c r="Y235" s="264"/>
      <c r="Z235" s="264"/>
    </row>
    <row r="236" spans="1:26" ht="12.75" customHeight="1">
      <c r="A236" s="264"/>
      <c r="B236" s="264"/>
      <c r="C236" s="264"/>
      <c r="D236" s="264"/>
      <c r="E236" s="266"/>
      <c r="F236" s="264"/>
      <c r="G236" s="264"/>
      <c r="H236" s="264"/>
      <c r="I236" s="264"/>
      <c r="J236" s="264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</row>
    <row r="237" spans="1:26" ht="12.75" customHeight="1">
      <c r="A237" s="264"/>
      <c r="B237" s="264"/>
      <c r="C237" s="264"/>
      <c r="D237" s="264"/>
      <c r="E237" s="266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</row>
    <row r="238" spans="1:26" ht="12.75" customHeight="1">
      <c r="A238" s="264"/>
      <c r="B238" s="264"/>
      <c r="C238" s="264"/>
      <c r="D238" s="264"/>
      <c r="E238" s="266"/>
      <c r="F238" s="264"/>
      <c r="G238" s="264"/>
      <c r="H238" s="264"/>
      <c r="I238" s="264"/>
      <c r="J238" s="264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</row>
    <row r="239" spans="1:26" ht="12.75" customHeight="1">
      <c r="A239" s="264"/>
      <c r="B239" s="264"/>
      <c r="C239" s="264"/>
      <c r="D239" s="264"/>
      <c r="E239" s="266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</row>
    <row r="240" spans="1:26" ht="12.75" customHeight="1">
      <c r="A240" s="264"/>
      <c r="B240" s="264"/>
      <c r="C240" s="264"/>
      <c r="D240" s="264"/>
      <c r="E240" s="266"/>
      <c r="F240" s="264"/>
      <c r="G240" s="264"/>
      <c r="H240" s="264"/>
      <c r="I240" s="264"/>
      <c r="J240" s="264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</row>
    <row r="241" spans="1:26" ht="12.75" customHeight="1">
      <c r="A241" s="264"/>
      <c r="B241" s="264"/>
      <c r="C241" s="264"/>
      <c r="D241" s="264"/>
      <c r="E241" s="266"/>
      <c r="F241" s="264"/>
      <c r="G241" s="264"/>
      <c r="H241" s="264"/>
      <c r="I241" s="264"/>
      <c r="J241" s="264"/>
      <c r="K241" s="264"/>
      <c r="L241" s="264"/>
      <c r="M241" s="264"/>
      <c r="N241" s="264"/>
      <c r="O241" s="264"/>
      <c r="P241" s="264"/>
      <c r="Q241" s="264"/>
      <c r="R241" s="264"/>
      <c r="S241" s="264"/>
      <c r="T241" s="264"/>
      <c r="U241" s="264"/>
      <c r="V241" s="264"/>
      <c r="W241" s="264"/>
      <c r="X241" s="264"/>
      <c r="Y241" s="264"/>
      <c r="Z241" s="264"/>
    </row>
    <row r="242" spans="1:26" ht="12.75" customHeight="1">
      <c r="A242" s="264"/>
      <c r="B242" s="264"/>
      <c r="C242" s="264"/>
      <c r="D242" s="264"/>
      <c r="E242" s="266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</row>
    <row r="243" spans="1:26" ht="12.75" customHeight="1">
      <c r="A243" s="264"/>
      <c r="B243" s="264"/>
      <c r="C243" s="264"/>
      <c r="D243" s="264"/>
      <c r="E243" s="266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</row>
    <row r="244" spans="1:26" ht="12.75" customHeight="1">
      <c r="A244" s="264"/>
      <c r="B244" s="264"/>
      <c r="C244" s="264"/>
      <c r="D244" s="264"/>
      <c r="E244" s="266"/>
      <c r="F244" s="264"/>
      <c r="G244" s="264"/>
      <c r="H244" s="264"/>
      <c r="I244" s="264"/>
      <c r="J244" s="264"/>
      <c r="K244" s="264"/>
      <c r="L244" s="264"/>
      <c r="M244" s="264"/>
      <c r="N244" s="264"/>
      <c r="O244" s="264"/>
      <c r="P244" s="264"/>
      <c r="Q244" s="264"/>
      <c r="R244" s="264"/>
      <c r="S244" s="264"/>
      <c r="T244" s="264"/>
      <c r="U244" s="264"/>
      <c r="V244" s="264"/>
      <c r="W244" s="264"/>
      <c r="X244" s="264"/>
      <c r="Y244" s="264"/>
      <c r="Z244" s="264"/>
    </row>
    <row r="245" spans="1:26" ht="12.75" customHeight="1">
      <c r="A245" s="264"/>
      <c r="B245" s="264"/>
      <c r="C245" s="264"/>
      <c r="D245" s="264"/>
      <c r="E245" s="266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</row>
    <row r="246" spans="1:26" ht="12.75" customHeight="1">
      <c r="A246" s="264"/>
      <c r="B246" s="264"/>
      <c r="C246" s="264"/>
      <c r="D246" s="264"/>
      <c r="E246" s="266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</row>
    <row r="247" spans="1:26" ht="12.75" customHeight="1">
      <c r="A247" s="264"/>
      <c r="B247" s="264"/>
      <c r="C247" s="264"/>
      <c r="D247" s="264"/>
      <c r="E247" s="266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264"/>
      <c r="Q247" s="264"/>
      <c r="R247" s="264"/>
      <c r="S247" s="264"/>
      <c r="T247" s="264"/>
      <c r="U247" s="264"/>
      <c r="V247" s="264"/>
      <c r="W247" s="264"/>
      <c r="X247" s="264"/>
      <c r="Y247" s="264"/>
      <c r="Z247" s="264"/>
    </row>
    <row r="248" spans="1:26" ht="12.75" customHeight="1">
      <c r="A248" s="264"/>
      <c r="B248" s="264"/>
      <c r="C248" s="264"/>
      <c r="D248" s="264"/>
      <c r="E248" s="266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</row>
    <row r="249" spans="1:26" ht="12.75" customHeight="1">
      <c r="A249" s="264"/>
      <c r="B249" s="264"/>
      <c r="C249" s="264"/>
      <c r="D249" s="264"/>
      <c r="E249" s="266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</row>
    <row r="250" spans="1:26" ht="12.75" customHeight="1">
      <c r="A250" s="264"/>
      <c r="B250" s="264"/>
      <c r="C250" s="264"/>
      <c r="D250" s="264"/>
      <c r="E250" s="266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264"/>
      <c r="Z250" s="264"/>
    </row>
    <row r="251" spans="1:26" ht="12.75" customHeight="1">
      <c r="A251" s="264"/>
      <c r="B251" s="264"/>
      <c r="C251" s="264"/>
      <c r="D251" s="264"/>
      <c r="E251" s="266"/>
      <c r="F251" s="264"/>
      <c r="G251" s="264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</row>
    <row r="252" spans="1:26" ht="12.75" customHeight="1">
      <c r="A252" s="264"/>
      <c r="B252" s="264"/>
      <c r="C252" s="264"/>
      <c r="D252" s="264"/>
      <c r="E252" s="266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</row>
    <row r="253" spans="1:26" ht="12.75" customHeight="1">
      <c r="A253" s="264"/>
      <c r="B253" s="264"/>
      <c r="C253" s="264"/>
      <c r="D253" s="264"/>
      <c r="E253" s="266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264"/>
      <c r="X253" s="264"/>
      <c r="Y253" s="264"/>
      <c r="Z253" s="264"/>
    </row>
    <row r="254" spans="1:26" ht="12.75" customHeight="1">
      <c r="A254" s="264"/>
      <c r="B254" s="264"/>
      <c r="C254" s="264"/>
      <c r="D254" s="264"/>
      <c r="E254" s="266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</row>
    <row r="255" spans="1:26" ht="12.75" customHeight="1">
      <c r="A255" s="264"/>
      <c r="B255" s="264"/>
      <c r="C255" s="264"/>
      <c r="D255" s="264"/>
      <c r="E255" s="266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</row>
    <row r="256" spans="1:26" ht="12.75" customHeight="1">
      <c r="A256" s="264"/>
      <c r="B256" s="264"/>
      <c r="C256" s="264"/>
      <c r="D256" s="264"/>
      <c r="E256" s="266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264"/>
      <c r="X256" s="264"/>
      <c r="Y256" s="264"/>
      <c r="Z256" s="264"/>
    </row>
    <row r="257" spans="1:26" ht="12.75" customHeight="1">
      <c r="A257" s="264"/>
      <c r="B257" s="264"/>
      <c r="C257" s="264"/>
      <c r="D257" s="264"/>
      <c r="E257" s="266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</row>
    <row r="258" spans="1:26" ht="12.75" customHeight="1">
      <c r="A258" s="264"/>
      <c r="B258" s="264"/>
      <c r="C258" s="264"/>
      <c r="D258" s="264"/>
      <c r="E258" s="266"/>
      <c r="F258" s="264"/>
      <c r="G258" s="264"/>
      <c r="H258" s="264"/>
      <c r="I258" s="264"/>
      <c r="J258" s="264"/>
      <c r="K258" s="264"/>
      <c r="L258" s="264"/>
      <c r="M258" s="264"/>
      <c r="N258" s="264"/>
      <c r="O258" s="264"/>
      <c r="P258" s="264"/>
      <c r="Q258" s="264"/>
      <c r="R258" s="264"/>
      <c r="S258" s="264"/>
      <c r="T258" s="264"/>
      <c r="U258" s="264"/>
      <c r="V258" s="264"/>
      <c r="W258" s="264"/>
      <c r="X258" s="264"/>
      <c r="Y258" s="264"/>
      <c r="Z258" s="264"/>
    </row>
    <row r="259" spans="1:26" ht="12.75" customHeight="1">
      <c r="A259" s="264"/>
      <c r="B259" s="264"/>
      <c r="C259" s="264"/>
      <c r="D259" s="264"/>
      <c r="E259" s="266"/>
      <c r="F259" s="264"/>
      <c r="G259" s="264"/>
      <c r="H259" s="264"/>
      <c r="I259" s="264"/>
      <c r="J259" s="264"/>
      <c r="K259" s="264"/>
      <c r="L259" s="264"/>
      <c r="M259" s="264"/>
      <c r="N259" s="264"/>
      <c r="O259" s="264"/>
      <c r="P259" s="264"/>
      <c r="Q259" s="264"/>
      <c r="R259" s="264"/>
      <c r="S259" s="264"/>
      <c r="T259" s="264"/>
      <c r="U259" s="264"/>
      <c r="V259" s="264"/>
      <c r="W259" s="264"/>
      <c r="X259" s="264"/>
      <c r="Y259" s="264"/>
      <c r="Z259" s="264"/>
    </row>
    <row r="260" spans="1:26" ht="12.75" customHeight="1">
      <c r="A260" s="264"/>
      <c r="B260" s="264"/>
      <c r="C260" s="264"/>
      <c r="D260" s="264"/>
      <c r="E260" s="266"/>
      <c r="F260" s="264"/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264"/>
      <c r="T260" s="264"/>
      <c r="U260" s="264"/>
      <c r="V260" s="264"/>
      <c r="W260" s="264"/>
      <c r="X260" s="264"/>
      <c r="Y260" s="264"/>
      <c r="Z260" s="264"/>
    </row>
    <row r="261" spans="1:26" ht="12.75" customHeight="1">
      <c r="A261" s="264"/>
      <c r="B261" s="264"/>
      <c r="C261" s="264"/>
      <c r="D261" s="264"/>
      <c r="E261" s="266"/>
      <c r="F261" s="264"/>
      <c r="G261" s="264"/>
      <c r="H261" s="264"/>
      <c r="I261" s="264"/>
      <c r="J261" s="264"/>
      <c r="K261" s="264"/>
      <c r="L261" s="264"/>
      <c r="M261" s="264"/>
      <c r="N261" s="264"/>
      <c r="O261" s="264"/>
      <c r="P261" s="264"/>
      <c r="Q261" s="264"/>
      <c r="R261" s="264"/>
      <c r="S261" s="264"/>
      <c r="T261" s="264"/>
      <c r="U261" s="264"/>
      <c r="V261" s="264"/>
      <c r="W261" s="264"/>
      <c r="X261" s="264"/>
      <c r="Y261" s="264"/>
      <c r="Z261" s="264"/>
    </row>
    <row r="262" spans="1:26" ht="12.75" customHeight="1">
      <c r="A262" s="264"/>
      <c r="B262" s="264"/>
      <c r="C262" s="264"/>
      <c r="D262" s="264"/>
      <c r="E262" s="266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264"/>
      <c r="Q262" s="264"/>
      <c r="R262" s="264"/>
      <c r="S262" s="264"/>
      <c r="T262" s="264"/>
      <c r="U262" s="264"/>
      <c r="V262" s="264"/>
      <c r="W262" s="264"/>
      <c r="X262" s="264"/>
      <c r="Y262" s="264"/>
      <c r="Z262" s="264"/>
    </row>
    <row r="263" spans="1:26" ht="12.75" customHeight="1">
      <c r="A263" s="264"/>
      <c r="B263" s="264"/>
      <c r="C263" s="264"/>
      <c r="D263" s="264"/>
      <c r="E263" s="266"/>
      <c r="F263" s="264"/>
      <c r="G263" s="264"/>
      <c r="H263" s="264"/>
      <c r="I263" s="264"/>
      <c r="J263" s="264"/>
      <c r="K263" s="264"/>
      <c r="L263" s="264"/>
      <c r="M263" s="264"/>
      <c r="N263" s="264"/>
      <c r="O263" s="264"/>
      <c r="P263" s="264"/>
      <c r="Q263" s="264"/>
      <c r="R263" s="264"/>
      <c r="S263" s="264"/>
      <c r="T263" s="264"/>
      <c r="U263" s="264"/>
      <c r="V263" s="264"/>
      <c r="W263" s="264"/>
      <c r="X263" s="264"/>
      <c r="Y263" s="264"/>
      <c r="Z263" s="264"/>
    </row>
    <row r="264" spans="1:26" ht="12.75" customHeight="1">
      <c r="A264" s="264"/>
      <c r="B264" s="264"/>
      <c r="C264" s="264"/>
      <c r="D264" s="264"/>
      <c r="E264" s="266"/>
      <c r="F264" s="264"/>
      <c r="G264" s="264"/>
      <c r="H264" s="264"/>
      <c r="I264" s="264"/>
      <c r="J264" s="264"/>
      <c r="K264" s="264"/>
      <c r="L264" s="264"/>
      <c r="M264" s="264"/>
      <c r="N264" s="264"/>
      <c r="O264" s="264"/>
      <c r="P264" s="264"/>
      <c r="Q264" s="264"/>
      <c r="R264" s="264"/>
      <c r="S264" s="264"/>
      <c r="T264" s="264"/>
      <c r="U264" s="264"/>
      <c r="V264" s="264"/>
      <c r="W264" s="264"/>
      <c r="X264" s="264"/>
      <c r="Y264" s="264"/>
      <c r="Z264" s="264"/>
    </row>
    <row r="265" spans="1:26" ht="12.75" customHeight="1">
      <c r="A265" s="264"/>
      <c r="B265" s="264"/>
      <c r="C265" s="264"/>
      <c r="D265" s="264"/>
      <c r="E265" s="266"/>
      <c r="F265" s="264"/>
      <c r="G265" s="264"/>
      <c r="H265" s="264"/>
      <c r="I265" s="264"/>
      <c r="J265" s="264"/>
      <c r="K265" s="264"/>
      <c r="L265" s="264"/>
      <c r="M265" s="264"/>
      <c r="N265" s="264"/>
      <c r="O265" s="264"/>
      <c r="P265" s="264"/>
      <c r="Q265" s="264"/>
      <c r="R265" s="264"/>
      <c r="S265" s="264"/>
      <c r="T265" s="264"/>
      <c r="U265" s="264"/>
      <c r="V265" s="264"/>
      <c r="W265" s="264"/>
      <c r="X265" s="264"/>
      <c r="Y265" s="264"/>
      <c r="Z265" s="264"/>
    </row>
    <row r="266" spans="1:26" ht="12.75" customHeight="1">
      <c r="A266" s="264"/>
      <c r="B266" s="264"/>
      <c r="C266" s="264"/>
      <c r="D266" s="264"/>
      <c r="E266" s="266"/>
      <c r="F266" s="264"/>
      <c r="G266" s="264"/>
      <c r="H266" s="264"/>
      <c r="I266" s="264"/>
      <c r="J266" s="264"/>
      <c r="K266" s="264"/>
      <c r="L266" s="264"/>
      <c r="M266" s="264"/>
      <c r="N266" s="264"/>
      <c r="O266" s="264"/>
      <c r="P266" s="264"/>
      <c r="Q266" s="264"/>
      <c r="R266" s="264"/>
      <c r="S266" s="264"/>
      <c r="T266" s="264"/>
      <c r="U266" s="264"/>
      <c r="V266" s="264"/>
      <c r="W266" s="264"/>
      <c r="X266" s="264"/>
      <c r="Y266" s="264"/>
      <c r="Z266" s="264"/>
    </row>
    <row r="267" spans="1:26" ht="12.75" customHeight="1">
      <c r="A267" s="264"/>
      <c r="B267" s="264"/>
      <c r="C267" s="264"/>
      <c r="D267" s="264"/>
      <c r="E267" s="266"/>
      <c r="F267" s="264"/>
      <c r="G267" s="264"/>
      <c r="H267" s="264"/>
      <c r="I267" s="264"/>
      <c r="J267" s="264"/>
      <c r="K267" s="264"/>
      <c r="L267" s="264"/>
      <c r="M267" s="264"/>
      <c r="N267" s="264"/>
      <c r="O267" s="264"/>
      <c r="P267" s="264"/>
      <c r="Q267" s="264"/>
      <c r="R267" s="264"/>
      <c r="S267" s="264"/>
      <c r="T267" s="264"/>
      <c r="U267" s="264"/>
      <c r="V267" s="264"/>
      <c r="W267" s="264"/>
      <c r="X267" s="264"/>
      <c r="Y267" s="264"/>
      <c r="Z267" s="264"/>
    </row>
    <row r="268" spans="1:26" ht="12.75" customHeight="1">
      <c r="A268" s="264"/>
      <c r="B268" s="264"/>
      <c r="C268" s="264"/>
      <c r="D268" s="264"/>
      <c r="E268" s="266"/>
      <c r="F268" s="264"/>
      <c r="G268" s="264"/>
      <c r="H268" s="264"/>
      <c r="I268" s="264"/>
      <c r="J268" s="264"/>
      <c r="K268" s="264"/>
      <c r="L268" s="264"/>
      <c r="M268" s="264"/>
      <c r="N268" s="264"/>
      <c r="O268" s="264"/>
      <c r="P268" s="264"/>
      <c r="Q268" s="264"/>
      <c r="R268" s="264"/>
      <c r="S268" s="264"/>
      <c r="T268" s="264"/>
      <c r="U268" s="264"/>
      <c r="V268" s="264"/>
      <c r="W268" s="264"/>
      <c r="X268" s="264"/>
      <c r="Y268" s="264"/>
      <c r="Z268" s="264"/>
    </row>
    <row r="269" spans="1:26" ht="12.75" customHeight="1">
      <c r="A269" s="264"/>
      <c r="B269" s="264"/>
      <c r="C269" s="264"/>
      <c r="D269" s="264"/>
      <c r="E269" s="266"/>
      <c r="F269" s="264"/>
      <c r="G269" s="264"/>
      <c r="H269" s="264"/>
      <c r="I269" s="264"/>
      <c r="J269" s="264"/>
      <c r="K269" s="264"/>
      <c r="L269" s="264"/>
      <c r="M269" s="264"/>
      <c r="N269" s="264"/>
      <c r="O269" s="264"/>
      <c r="P269" s="264"/>
      <c r="Q269" s="264"/>
      <c r="R269" s="264"/>
      <c r="S269" s="264"/>
      <c r="T269" s="264"/>
      <c r="U269" s="264"/>
      <c r="V269" s="264"/>
      <c r="W269" s="264"/>
      <c r="X269" s="264"/>
      <c r="Y269" s="264"/>
      <c r="Z269" s="264"/>
    </row>
    <row r="270" spans="1:26" ht="12.75" customHeight="1">
      <c r="A270" s="264"/>
      <c r="B270" s="264"/>
      <c r="C270" s="264"/>
      <c r="D270" s="264"/>
      <c r="E270" s="266"/>
      <c r="F270" s="264"/>
      <c r="G270" s="264"/>
      <c r="H270" s="264"/>
      <c r="I270" s="264"/>
      <c r="J270" s="264"/>
      <c r="K270" s="264"/>
      <c r="L270" s="264"/>
      <c r="M270" s="264"/>
      <c r="N270" s="264"/>
      <c r="O270" s="264"/>
      <c r="P270" s="264"/>
      <c r="Q270" s="264"/>
      <c r="R270" s="264"/>
      <c r="S270" s="264"/>
      <c r="T270" s="264"/>
      <c r="U270" s="264"/>
      <c r="V270" s="264"/>
      <c r="W270" s="264"/>
      <c r="X270" s="264"/>
      <c r="Y270" s="264"/>
      <c r="Z270" s="264"/>
    </row>
    <row r="271" spans="1:26" ht="12.75" customHeight="1">
      <c r="A271" s="264"/>
      <c r="B271" s="264"/>
      <c r="C271" s="264"/>
      <c r="D271" s="264"/>
      <c r="E271" s="266"/>
      <c r="F271" s="264"/>
      <c r="G271" s="264"/>
      <c r="H271" s="264"/>
      <c r="I271" s="264"/>
      <c r="J271" s="264"/>
      <c r="K271" s="264"/>
      <c r="L271" s="264"/>
      <c r="M271" s="264"/>
      <c r="N271" s="264"/>
      <c r="O271" s="264"/>
      <c r="P271" s="264"/>
      <c r="Q271" s="264"/>
      <c r="R271" s="264"/>
      <c r="S271" s="264"/>
      <c r="T271" s="264"/>
      <c r="U271" s="264"/>
      <c r="V271" s="264"/>
      <c r="W271" s="264"/>
      <c r="X271" s="264"/>
      <c r="Y271" s="264"/>
      <c r="Z271" s="264"/>
    </row>
    <row r="272" spans="1:26" ht="12.75" customHeight="1">
      <c r="A272" s="264"/>
      <c r="B272" s="264"/>
      <c r="C272" s="264"/>
      <c r="D272" s="264"/>
      <c r="E272" s="266"/>
      <c r="F272" s="264"/>
      <c r="G272" s="264"/>
      <c r="H272" s="264"/>
      <c r="I272" s="264"/>
      <c r="J272" s="264"/>
      <c r="K272" s="264"/>
      <c r="L272" s="264"/>
      <c r="M272" s="264"/>
      <c r="N272" s="264"/>
      <c r="O272" s="264"/>
      <c r="P272" s="264"/>
      <c r="Q272" s="264"/>
      <c r="R272" s="264"/>
      <c r="S272" s="264"/>
      <c r="T272" s="264"/>
      <c r="U272" s="264"/>
      <c r="V272" s="264"/>
      <c r="W272" s="264"/>
      <c r="X272" s="264"/>
      <c r="Y272" s="264"/>
      <c r="Z272" s="264"/>
    </row>
    <row r="273" spans="1:26" ht="12.75" customHeight="1">
      <c r="A273" s="264"/>
      <c r="B273" s="264"/>
      <c r="C273" s="264"/>
      <c r="D273" s="264"/>
      <c r="E273" s="266"/>
      <c r="F273" s="264"/>
      <c r="G273" s="264"/>
      <c r="H273" s="264"/>
      <c r="I273" s="264"/>
      <c r="J273" s="264"/>
      <c r="K273" s="264"/>
      <c r="L273" s="264"/>
      <c r="M273" s="264"/>
      <c r="N273" s="264"/>
      <c r="O273" s="264"/>
      <c r="P273" s="264"/>
      <c r="Q273" s="264"/>
      <c r="R273" s="264"/>
      <c r="S273" s="264"/>
      <c r="T273" s="264"/>
      <c r="U273" s="264"/>
      <c r="V273" s="264"/>
      <c r="W273" s="264"/>
      <c r="X273" s="264"/>
      <c r="Y273" s="264"/>
      <c r="Z273" s="264"/>
    </row>
    <row r="274" spans="1:26" ht="12.75" customHeight="1">
      <c r="A274" s="264"/>
      <c r="B274" s="264"/>
      <c r="C274" s="264"/>
      <c r="D274" s="264"/>
      <c r="E274" s="266"/>
      <c r="F274" s="264"/>
      <c r="G274" s="264"/>
      <c r="H274" s="264"/>
      <c r="I274" s="264"/>
      <c r="J274" s="264"/>
      <c r="K274" s="264"/>
      <c r="L274" s="264"/>
      <c r="M274" s="264"/>
      <c r="N274" s="264"/>
      <c r="O274" s="264"/>
      <c r="P274" s="264"/>
      <c r="Q274" s="264"/>
      <c r="R274" s="264"/>
      <c r="S274" s="264"/>
      <c r="T274" s="264"/>
      <c r="U274" s="264"/>
      <c r="V274" s="264"/>
      <c r="W274" s="264"/>
      <c r="X274" s="264"/>
      <c r="Y274" s="264"/>
      <c r="Z274" s="264"/>
    </row>
    <row r="275" spans="1:26" ht="12.75" customHeight="1">
      <c r="A275" s="264"/>
      <c r="B275" s="264"/>
      <c r="C275" s="264"/>
      <c r="D275" s="264"/>
      <c r="E275" s="266"/>
      <c r="F275" s="264"/>
      <c r="G275" s="264"/>
      <c r="H275" s="264"/>
      <c r="I275" s="264"/>
      <c r="J275" s="264"/>
      <c r="K275" s="264"/>
      <c r="L275" s="264"/>
      <c r="M275" s="264"/>
      <c r="N275" s="264"/>
      <c r="O275" s="264"/>
      <c r="P275" s="264"/>
      <c r="Q275" s="264"/>
      <c r="R275" s="264"/>
      <c r="S275" s="264"/>
      <c r="T275" s="264"/>
      <c r="U275" s="264"/>
      <c r="V275" s="264"/>
      <c r="W275" s="264"/>
      <c r="X275" s="264"/>
      <c r="Y275" s="264"/>
      <c r="Z275" s="264"/>
    </row>
    <row r="276" spans="1:26" ht="12.75" customHeight="1">
      <c r="A276" s="264"/>
      <c r="B276" s="264"/>
      <c r="C276" s="264"/>
      <c r="D276" s="264"/>
      <c r="E276" s="266"/>
      <c r="F276" s="264"/>
      <c r="G276" s="264"/>
      <c r="H276" s="264"/>
      <c r="I276" s="264"/>
      <c r="J276" s="264"/>
      <c r="K276" s="264"/>
      <c r="L276" s="264"/>
      <c r="M276" s="264"/>
      <c r="N276" s="264"/>
      <c r="O276" s="264"/>
      <c r="P276" s="264"/>
      <c r="Q276" s="264"/>
      <c r="R276" s="264"/>
      <c r="S276" s="264"/>
      <c r="T276" s="264"/>
      <c r="U276" s="264"/>
      <c r="V276" s="264"/>
      <c r="W276" s="264"/>
      <c r="X276" s="264"/>
      <c r="Y276" s="264"/>
      <c r="Z276" s="264"/>
    </row>
    <row r="277" spans="1:26" ht="12.75" customHeight="1">
      <c r="A277" s="264"/>
      <c r="B277" s="264"/>
      <c r="C277" s="264"/>
      <c r="D277" s="264"/>
      <c r="E277" s="266"/>
      <c r="F277" s="264"/>
      <c r="G277" s="264"/>
      <c r="H277" s="264"/>
      <c r="I277" s="264"/>
      <c r="J277" s="264"/>
      <c r="K277" s="264"/>
      <c r="L277" s="264"/>
      <c r="M277" s="264"/>
      <c r="N277" s="264"/>
      <c r="O277" s="264"/>
      <c r="P277" s="264"/>
      <c r="Q277" s="264"/>
      <c r="R277" s="264"/>
      <c r="S277" s="264"/>
      <c r="T277" s="264"/>
      <c r="U277" s="264"/>
      <c r="V277" s="264"/>
      <c r="W277" s="264"/>
      <c r="X277" s="264"/>
      <c r="Y277" s="264"/>
      <c r="Z277" s="264"/>
    </row>
    <row r="278" spans="1:26" ht="12.75" customHeight="1">
      <c r="A278" s="264"/>
      <c r="B278" s="264"/>
      <c r="C278" s="264"/>
      <c r="D278" s="264"/>
      <c r="E278" s="266"/>
      <c r="F278" s="264"/>
      <c r="G278" s="264"/>
      <c r="H278" s="264"/>
      <c r="I278" s="264"/>
      <c r="J278" s="264"/>
      <c r="K278" s="264"/>
      <c r="L278" s="264"/>
      <c r="M278" s="264"/>
      <c r="N278" s="264"/>
      <c r="O278" s="264"/>
      <c r="P278" s="264"/>
      <c r="Q278" s="264"/>
      <c r="R278" s="264"/>
      <c r="S278" s="264"/>
      <c r="T278" s="264"/>
      <c r="U278" s="264"/>
      <c r="V278" s="264"/>
      <c r="W278" s="264"/>
      <c r="X278" s="264"/>
      <c r="Y278" s="264"/>
      <c r="Z278" s="264"/>
    </row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A3" location="'MAIN PRICE LIST'!A1" display="Back to Main Sheet" xr:uid="{00000000-0004-0000-0000-000000000000}"/>
  </hyperlinks>
  <pageMargins left="0.5" right="0" top="0.25" bottom="0.25" header="0" footer="0"/>
  <pageSetup scale="4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7365D"/>
    <pageSetUpPr fitToPage="1"/>
  </sheetPr>
  <dimension ref="A1:D555"/>
  <sheetViews>
    <sheetView showGridLines="0" tabSelected="1" zoomScale="89" zoomScaleNormal="89" workbookViewId="0">
      <selection sqref="A1:B1"/>
    </sheetView>
  </sheetViews>
  <sheetFormatPr defaultColWidth="14.42578125" defaultRowHeight="15" customHeight="1"/>
  <cols>
    <col min="1" max="1" width="25.140625" customWidth="1"/>
    <col min="2" max="2" width="144.85546875" customWidth="1"/>
    <col min="3" max="3" width="16.85546875" style="51" customWidth="1"/>
    <col min="4" max="4" width="20.28515625" style="51" customWidth="1"/>
  </cols>
  <sheetData>
    <row r="1" spans="1:4" ht="36.75" customHeight="1">
      <c r="A1" s="329" t="s">
        <v>4</v>
      </c>
      <c r="B1" s="338"/>
      <c r="C1" s="50" t="s">
        <v>3</v>
      </c>
      <c r="D1" s="123">
        <v>45597</v>
      </c>
    </row>
    <row r="2" spans="1:4" ht="24" customHeight="1">
      <c r="A2" s="139"/>
      <c r="B2" s="3"/>
      <c r="C2" s="52"/>
      <c r="D2" s="172" t="s">
        <v>5</v>
      </c>
    </row>
    <row r="3" spans="1:4" ht="79.5" customHeight="1">
      <c r="A3" s="143" t="s">
        <v>6</v>
      </c>
      <c r="B3" s="144" t="s">
        <v>7</v>
      </c>
      <c r="C3" s="90" t="s">
        <v>8</v>
      </c>
      <c r="D3" s="145" t="s">
        <v>9</v>
      </c>
    </row>
    <row r="4" spans="1:4" ht="14.25" customHeight="1">
      <c r="A4" s="140" t="s">
        <v>10</v>
      </c>
      <c r="B4" s="141"/>
      <c r="C4" s="89"/>
      <c r="D4" s="142" t="s">
        <v>3</v>
      </c>
    </row>
    <row r="5" spans="1:4" ht="14.25" customHeight="1">
      <c r="A5" s="111" t="s">
        <v>11</v>
      </c>
      <c r="B5" s="169"/>
      <c r="C5" s="243"/>
      <c r="D5" s="54" t="s">
        <v>3</v>
      </c>
    </row>
    <row r="6" spans="1:4" ht="14.25" customHeight="1">
      <c r="A6" s="5" t="s">
        <v>12</v>
      </c>
      <c r="B6" s="5" t="s">
        <v>13</v>
      </c>
      <c r="C6" s="55">
        <v>15990</v>
      </c>
      <c r="D6" s="56">
        <v>12792</v>
      </c>
    </row>
    <row r="7" spans="1:4" ht="14.25" customHeight="1">
      <c r="A7" s="9" t="s">
        <v>14</v>
      </c>
      <c r="B7" s="168"/>
      <c r="C7" s="339"/>
      <c r="D7" s="53" t="s">
        <v>3</v>
      </c>
    </row>
    <row r="8" spans="1:4" ht="14.25" customHeight="1">
      <c r="A8" s="112" t="s">
        <v>15</v>
      </c>
      <c r="B8" s="169"/>
      <c r="C8" s="237" t="s">
        <v>3</v>
      </c>
      <c r="D8" s="238" t="s">
        <v>3</v>
      </c>
    </row>
    <row r="9" spans="1:4" ht="14.25" customHeight="1">
      <c r="A9" s="116" t="s">
        <v>16</v>
      </c>
      <c r="B9" s="11" t="s">
        <v>17</v>
      </c>
      <c r="C9" s="57">
        <v>32990</v>
      </c>
      <c r="D9" s="58">
        <f>C9*0.77</f>
        <v>25402.3</v>
      </c>
    </row>
    <row r="10" spans="1:4" ht="14.25" customHeight="1">
      <c r="A10" s="43" t="s">
        <v>18</v>
      </c>
      <c r="B10" s="11" t="s">
        <v>19</v>
      </c>
      <c r="C10" s="57">
        <v>25990</v>
      </c>
      <c r="D10" s="58">
        <f>C10*0.77</f>
        <v>20012.3</v>
      </c>
    </row>
    <row r="11" spans="1:4" ht="14.25" customHeight="1">
      <c r="A11" s="43" t="s">
        <v>20</v>
      </c>
      <c r="B11" s="11" t="s">
        <v>21</v>
      </c>
      <c r="C11" s="57">
        <v>18990</v>
      </c>
      <c r="D11" s="58">
        <f>C11*0.77</f>
        <v>14622.300000000001</v>
      </c>
    </row>
    <row r="12" spans="1:4" ht="14.25" customHeight="1">
      <c r="A12" s="43" t="s">
        <v>22</v>
      </c>
      <c r="B12" s="11" t="s">
        <v>23</v>
      </c>
      <c r="C12" s="57">
        <v>14990</v>
      </c>
      <c r="D12" s="58">
        <f>C12*0.77</f>
        <v>11542.300000000001</v>
      </c>
    </row>
    <row r="13" spans="1:4" ht="14.25" customHeight="1">
      <c r="A13" s="43" t="s">
        <v>24</v>
      </c>
      <c r="B13" s="11" t="s">
        <v>25</v>
      </c>
      <c r="C13" s="57">
        <v>11990</v>
      </c>
      <c r="D13" s="58">
        <f>C13*0.77</f>
        <v>9232.3000000000011</v>
      </c>
    </row>
    <row r="14" spans="1:4" ht="14.25" customHeight="1">
      <c r="A14" s="112" t="s">
        <v>26</v>
      </c>
      <c r="B14" s="239"/>
      <c r="C14" s="240" t="s">
        <v>3</v>
      </c>
      <c r="D14" s="241" t="s">
        <v>3</v>
      </c>
    </row>
    <row r="15" spans="1:4" ht="14.25" customHeight="1">
      <c r="A15" s="43" t="s">
        <v>27</v>
      </c>
      <c r="B15" s="11" t="s">
        <v>28</v>
      </c>
      <c r="C15" s="57">
        <v>69990</v>
      </c>
      <c r="D15" s="58">
        <f t="shared" ref="D15" si="0">C15*0.75</f>
        <v>52492.5</v>
      </c>
    </row>
    <row r="16" spans="1:4" ht="14.25" customHeight="1">
      <c r="A16" s="116" t="s">
        <v>29</v>
      </c>
      <c r="B16" s="11" t="s">
        <v>30</v>
      </c>
      <c r="C16" s="57">
        <v>54990</v>
      </c>
      <c r="D16" s="58">
        <f>C16*0.75</f>
        <v>41242.5</v>
      </c>
    </row>
    <row r="17" spans="1:4" ht="14.25" customHeight="1">
      <c r="A17" s="43" t="s">
        <v>31</v>
      </c>
      <c r="B17" s="11" t="s">
        <v>32</v>
      </c>
      <c r="C17" s="57">
        <v>47990</v>
      </c>
      <c r="D17" s="58">
        <f>C17*0.75</f>
        <v>35992.5</v>
      </c>
    </row>
    <row r="18" spans="1:4" ht="14.25" customHeight="1">
      <c r="A18" s="7" t="s">
        <v>33</v>
      </c>
      <c r="B18" s="5" t="s">
        <v>34</v>
      </c>
      <c r="C18" s="55">
        <v>38990</v>
      </c>
      <c r="D18" s="58">
        <f>C18*0.75</f>
        <v>29242.5</v>
      </c>
    </row>
    <row r="19" spans="1:4" ht="14.25" customHeight="1">
      <c r="A19" s="10" t="s">
        <v>35</v>
      </c>
      <c r="B19" s="5" t="s">
        <v>36</v>
      </c>
      <c r="C19" s="55">
        <v>32990</v>
      </c>
      <c r="D19" s="58">
        <f>C19*0.75</f>
        <v>24742.5</v>
      </c>
    </row>
    <row r="20" spans="1:4" ht="14.25" customHeight="1">
      <c r="A20" s="7" t="s">
        <v>37</v>
      </c>
      <c r="B20" s="5" t="s">
        <v>38</v>
      </c>
      <c r="C20" s="55">
        <v>25990.195</v>
      </c>
      <c r="D20" s="58">
        <f>C20*0.75</f>
        <v>19492.646249999998</v>
      </c>
    </row>
    <row r="21" spans="1:4" ht="14.25" customHeight="1">
      <c r="A21" s="112" t="s">
        <v>39</v>
      </c>
      <c r="B21" s="239"/>
      <c r="C21" s="240" t="s">
        <v>3</v>
      </c>
      <c r="D21" s="241" t="s">
        <v>3</v>
      </c>
    </row>
    <row r="22" spans="1:4" ht="14.25" customHeight="1">
      <c r="A22" s="114" t="s">
        <v>40</v>
      </c>
      <c r="B22" s="114" t="s">
        <v>41</v>
      </c>
      <c r="C22" s="113">
        <v>89990</v>
      </c>
      <c r="D22" s="58">
        <f t="shared" ref="D22" si="1">C22*0.75</f>
        <v>67492.5</v>
      </c>
    </row>
    <row r="23" spans="1:4" ht="14.25" customHeight="1">
      <c r="A23" s="146" t="s">
        <v>42</v>
      </c>
      <c r="B23" s="114" t="s">
        <v>43</v>
      </c>
      <c r="C23" s="113">
        <v>73990</v>
      </c>
      <c r="D23" s="58">
        <f>C23*0.75</f>
        <v>55492.5</v>
      </c>
    </row>
    <row r="24" spans="1:4" ht="14.25" customHeight="1">
      <c r="A24" s="146" t="s">
        <v>44</v>
      </c>
      <c r="B24" s="110" t="s">
        <v>45</v>
      </c>
      <c r="C24" s="113">
        <v>63990</v>
      </c>
      <c r="D24" s="58">
        <f>C24*0.75</f>
        <v>47992.5</v>
      </c>
    </row>
    <row r="25" spans="1:4" ht="14.25" customHeight="1">
      <c r="A25" s="110" t="s">
        <v>46</v>
      </c>
      <c r="B25" s="110" t="s">
        <v>47</v>
      </c>
      <c r="C25" s="113">
        <v>48990</v>
      </c>
      <c r="D25" s="58">
        <f>C25*0.75</f>
        <v>36742.5</v>
      </c>
    </row>
    <row r="26" spans="1:4" ht="14.25" customHeight="1">
      <c r="A26" s="110" t="s">
        <v>48</v>
      </c>
      <c r="B26" s="110" t="s">
        <v>49</v>
      </c>
      <c r="C26" s="113">
        <v>41990</v>
      </c>
      <c r="D26" s="58">
        <f>C26*0.75</f>
        <v>31492.5</v>
      </c>
    </row>
    <row r="27" spans="1:4" ht="14.25" customHeight="1">
      <c r="A27" s="110" t="s">
        <v>50</v>
      </c>
      <c r="B27" s="110" t="s">
        <v>51</v>
      </c>
      <c r="C27" s="113">
        <v>33990</v>
      </c>
      <c r="D27" s="58">
        <f>C27*0.75</f>
        <v>25492.5</v>
      </c>
    </row>
    <row r="28" spans="1:4" ht="14.25" customHeight="1">
      <c r="A28" s="111" t="s">
        <v>52</v>
      </c>
      <c r="B28" s="242"/>
      <c r="C28" s="243" t="s">
        <v>3</v>
      </c>
      <c r="D28" s="42"/>
    </row>
    <row r="29" spans="1:4" ht="14.25" customHeight="1">
      <c r="A29" s="43" t="s">
        <v>53</v>
      </c>
      <c r="B29" s="11" t="s">
        <v>54</v>
      </c>
      <c r="C29" s="57">
        <v>119990</v>
      </c>
      <c r="D29" s="58">
        <f t="shared" ref="D29" si="2">C29*0.75</f>
        <v>89992.5</v>
      </c>
    </row>
    <row r="30" spans="1:4" ht="14.25" customHeight="1">
      <c r="A30" s="116" t="s">
        <v>55</v>
      </c>
      <c r="B30" s="11" t="s">
        <v>56</v>
      </c>
      <c r="C30" s="57">
        <v>94990</v>
      </c>
      <c r="D30" s="58">
        <f>C30*0.75</f>
        <v>71242.5</v>
      </c>
    </row>
    <row r="31" spans="1:4" ht="14.25" customHeight="1">
      <c r="A31" s="43" t="s">
        <v>57</v>
      </c>
      <c r="B31" s="11" t="s">
        <v>58</v>
      </c>
      <c r="C31" s="57">
        <v>79990</v>
      </c>
      <c r="D31" s="58">
        <f>C31*0.75</f>
        <v>59992.5</v>
      </c>
    </row>
    <row r="32" spans="1:4" ht="14.25" customHeight="1">
      <c r="A32" s="7" t="s">
        <v>59</v>
      </c>
      <c r="B32" s="5" t="s">
        <v>60</v>
      </c>
      <c r="C32" s="55">
        <v>63990</v>
      </c>
      <c r="D32" s="58">
        <f>C32*0.75</f>
        <v>47992.5</v>
      </c>
    </row>
    <row r="33" spans="1:4" ht="14.25" customHeight="1">
      <c r="A33" s="7" t="s">
        <v>61</v>
      </c>
      <c r="B33" s="5" t="s">
        <v>62</v>
      </c>
      <c r="C33" s="55">
        <v>52990</v>
      </c>
      <c r="D33" s="58">
        <f>C33*0.75</f>
        <v>39742.5</v>
      </c>
    </row>
    <row r="34" spans="1:4" ht="14.25" customHeight="1">
      <c r="A34" s="7" t="s">
        <v>63</v>
      </c>
      <c r="B34" s="5" t="s">
        <v>64</v>
      </c>
      <c r="C34" s="55">
        <v>42990</v>
      </c>
      <c r="D34" s="58">
        <f>C34*0.75</f>
        <v>32242.5</v>
      </c>
    </row>
    <row r="35" spans="1:4" ht="14.25" customHeight="1">
      <c r="A35" s="111" t="s">
        <v>65</v>
      </c>
      <c r="B35" s="242"/>
      <c r="C35" s="243"/>
      <c r="D35" s="42"/>
    </row>
    <row r="36" spans="1:4" ht="14.25" customHeight="1">
      <c r="A36" s="43" t="s">
        <v>66</v>
      </c>
      <c r="B36" s="11" t="s">
        <v>67</v>
      </c>
      <c r="C36" s="57">
        <v>160990</v>
      </c>
      <c r="D36" s="58">
        <f t="shared" ref="D36" si="3">C36*0.75</f>
        <v>120742.5</v>
      </c>
    </row>
    <row r="37" spans="1:4" ht="14.25" customHeight="1">
      <c r="A37" s="43" t="s">
        <v>68</v>
      </c>
      <c r="B37" s="11" t="s">
        <v>69</v>
      </c>
      <c r="C37" s="57">
        <v>129990</v>
      </c>
      <c r="D37" s="58">
        <f>C37*0.75</f>
        <v>97492.5</v>
      </c>
    </row>
    <row r="38" spans="1:4" ht="14.25" customHeight="1">
      <c r="A38" s="43" t="s">
        <v>70</v>
      </c>
      <c r="B38" s="11" t="s">
        <v>71</v>
      </c>
      <c r="C38" s="57">
        <v>107990</v>
      </c>
      <c r="D38" s="58">
        <f>C38*0.75</f>
        <v>80992.5</v>
      </c>
    </row>
    <row r="39" spans="1:4" ht="14.25" customHeight="1">
      <c r="A39" s="43" t="s">
        <v>72</v>
      </c>
      <c r="B39" s="11" t="s">
        <v>73</v>
      </c>
      <c r="C39" s="57">
        <v>83990</v>
      </c>
      <c r="D39" s="58">
        <f>C39*0.75</f>
        <v>62992.5</v>
      </c>
    </row>
    <row r="40" spans="1:4" ht="14.25" customHeight="1">
      <c r="A40" s="43" t="s">
        <v>74</v>
      </c>
      <c r="B40" s="11" t="s">
        <v>75</v>
      </c>
      <c r="C40" s="57">
        <v>68990</v>
      </c>
      <c r="D40" s="58">
        <f>C40*0.75</f>
        <v>51742.5</v>
      </c>
    </row>
    <row r="41" spans="1:4" ht="14.25" customHeight="1">
      <c r="A41" s="43" t="s">
        <v>76</v>
      </c>
      <c r="B41" s="11" t="s">
        <v>77</v>
      </c>
      <c r="C41" s="57">
        <v>53990</v>
      </c>
      <c r="D41" s="58">
        <f>C41*0.75</f>
        <v>40492.5</v>
      </c>
    </row>
    <row r="42" spans="1:4" ht="14.25" customHeight="1">
      <c r="A42" s="324" t="s">
        <v>78</v>
      </c>
      <c r="B42" s="168"/>
      <c r="C42" s="339" t="s">
        <v>3</v>
      </c>
      <c r="D42" s="53" t="s">
        <v>3</v>
      </c>
    </row>
    <row r="43" spans="1:4" ht="14.25" customHeight="1">
      <c r="A43" s="111" t="s">
        <v>79</v>
      </c>
      <c r="B43" s="169"/>
      <c r="C43" s="243" t="s">
        <v>3</v>
      </c>
      <c r="D43" s="54" t="s">
        <v>3</v>
      </c>
    </row>
    <row r="44" spans="1:4" ht="14.25" customHeight="1">
      <c r="A44" s="11" t="s">
        <v>80</v>
      </c>
      <c r="B44" s="11" t="s">
        <v>81</v>
      </c>
      <c r="C44" s="57">
        <v>89990</v>
      </c>
      <c r="D44" s="58">
        <f t="shared" ref="D44" si="4">C44*0.75</f>
        <v>67492.5</v>
      </c>
    </row>
    <row r="45" spans="1:4" ht="14.25" customHeight="1">
      <c r="A45" s="11" t="s">
        <v>82</v>
      </c>
      <c r="B45" s="11" t="s">
        <v>83</v>
      </c>
      <c r="C45" s="57">
        <v>55990</v>
      </c>
      <c r="D45" s="58">
        <f>C45*0.75</f>
        <v>41992.5</v>
      </c>
    </row>
    <row r="46" spans="1:4" ht="14.25" customHeight="1">
      <c r="A46" s="11" t="s">
        <v>84</v>
      </c>
      <c r="B46" s="11" t="s">
        <v>85</v>
      </c>
      <c r="C46" s="57">
        <v>41990</v>
      </c>
      <c r="D46" s="58">
        <f>C46*0.75</f>
        <v>31492.5</v>
      </c>
    </row>
    <row r="47" spans="1:4" ht="14.25" customHeight="1">
      <c r="A47" s="11" t="s">
        <v>86</v>
      </c>
      <c r="B47" s="11" t="s">
        <v>87</v>
      </c>
      <c r="C47" s="57">
        <v>27990</v>
      </c>
      <c r="D47" s="58">
        <f>C47*0.75</f>
        <v>20992.5</v>
      </c>
    </row>
    <row r="48" spans="1:4" ht="14.25" customHeight="1">
      <c r="A48" s="111" t="s">
        <v>88</v>
      </c>
      <c r="B48" s="169"/>
      <c r="C48" s="243" t="s">
        <v>3</v>
      </c>
      <c r="D48" s="54" t="s">
        <v>3</v>
      </c>
    </row>
    <row r="49" spans="1:4" ht="14.25" customHeight="1">
      <c r="A49" s="11" t="s">
        <v>89</v>
      </c>
      <c r="B49" s="11" t="s">
        <v>90</v>
      </c>
      <c r="C49" s="57">
        <v>159990</v>
      </c>
      <c r="D49" s="58">
        <f t="shared" ref="D49" si="5">C49*0.75</f>
        <v>119992.5</v>
      </c>
    </row>
    <row r="50" spans="1:4" ht="14.25" customHeight="1">
      <c r="A50" s="11" t="s">
        <v>91</v>
      </c>
      <c r="B50" s="11" t="s">
        <v>92</v>
      </c>
      <c r="C50" s="57">
        <v>115990</v>
      </c>
      <c r="D50" s="58">
        <f>C50*0.75</f>
        <v>86992.5</v>
      </c>
    </row>
    <row r="51" spans="1:4" ht="14.25" customHeight="1">
      <c r="A51" s="11" t="s">
        <v>93</v>
      </c>
      <c r="B51" s="11" t="s">
        <v>94</v>
      </c>
      <c r="C51" s="57">
        <v>64990</v>
      </c>
      <c r="D51" s="58">
        <f>C51*0.75</f>
        <v>48742.5</v>
      </c>
    </row>
    <row r="52" spans="1:4" ht="14.25" customHeight="1">
      <c r="A52" s="11" t="s">
        <v>95</v>
      </c>
      <c r="B52" s="11" t="s">
        <v>96</v>
      </c>
      <c r="C52" s="57">
        <v>46990</v>
      </c>
      <c r="D52" s="58">
        <f>C52*0.75</f>
        <v>35242.5</v>
      </c>
    </row>
    <row r="53" spans="1:4" ht="14.25" customHeight="1">
      <c r="A53" s="9" t="s">
        <v>97</v>
      </c>
      <c r="B53" s="168"/>
      <c r="C53" s="340"/>
      <c r="D53" s="67"/>
    </row>
    <row r="54" spans="1:4" ht="14.25" customHeight="1">
      <c r="A54" s="111" t="s">
        <v>98</v>
      </c>
      <c r="B54" s="24"/>
      <c r="C54" s="63"/>
      <c r="D54" s="166"/>
    </row>
    <row r="55" spans="1:4" ht="14.25" customHeight="1">
      <c r="A55" s="21" t="s">
        <v>99</v>
      </c>
      <c r="B55" s="11" t="s">
        <v>100</v>
      </c>
      <c r="C55" s="57">
        <v>49990</v>
      </c>
      <c r="D55" s="58">
        <f t="shared" ref="D55" si="6">C55*0.75</f>
        <v>37492.5</v>
      </c>
    </row>
    <row r="56" spans="1:4" ht="14.25" customHeight="1">
      <c r="A56" s="147" t="s">
        <v>101</v>
      </c>
      <c r="B56" s="11" t="s">
        <v>102</v>
      </c>
      <c r="C56" s="57">
        <v>39990</v>
      </c>
      <c r="D56" s="58">
        <f>C56*0.75</f>
        <v>29992.5</v>
      </c>
    </row>
    <row r="57" spans="1:4" ht="14.25" customHeight="1">
      <c r="A57" s="147" t="s">
        <v>103</v>
      </c>
      <c r="B57" s="11" t="s">
        <v>104</v>
      </c>
      <c r="C57" s="57">
        <v>32990</v>
      </c>
      <c r="D57" s="58">
        <f>C57*0.75</f>
        <v>24742.5</v>
      </c>
    </row>
    <row r="58" spans="1:4" ht="14.25" customHeight="1">
      <c r="A58" s="10" t="s">
        <v>105</v>
      </c>
      <c r="B58" s="5" t="s">
        <v>106</v>
      </c>
      <c r="C58" s="57">
        <v>26990</v>
      </c>
      <c r="D58" s="58">
        <f>C58*0.75</f>
        <v>20242.5</v>
      </c>
    </row>
    <row r="59" spans="1:4" ht="14.25" customHeight="1">
      <c r="A59" s="10" t="s">
        <v>107</v>
      </c>
      <c r="B59" s="5" t="s">
        <v>108</v>
      </c>
      <c r="C59" s="57">
        <v>20990</v>
      </c>
      <c r="D59" s="58">
        <f>C59*0.75</f>
        <v>15742.5</v>
      </c>
    </row>
    <row r="60" spans="1:4" ht="14.25" customHeight="1">
      <c r="A60" s="10" t="s">
        <v>109</v>
      </c>
      <c r="B60" s="5" t="s">
        <v>110</v>
      </c>
      <c r="C60" s="57">
        <v>16990</v>
      </c>
      <c r="D60" s="58">
        <f>C60*0.75</f>
        <v>12742.5</v>
      </c>
    </row>
    <row r="61" spans="1:4" ht="14.25" customHeight="1">
      <c r="A61" s="111" t="s">
        <v>111</v>
      </c>
      <c r="B61" s="24"/>
      <c r="C61" s="167" t="s">
        <v>3</v>
      </c>
      <c r="D61" s="64" t="s">
        <v>3</v>
      </c>
    </row>
    <row r="62" spans="1:4" s="227" customFormat="1" ht="14.25" customHeight="1">
      <c r="A62" s="114" t="s">
        <v>112</v>
      </c>
      <c r="B62" s="244" t="s">
        <v>113</v>
      </c>
      <c r="C62" s="245">
        <v>70990</v>
      </c>
      <c r="D62" s="235">
        <f t="shared" ref="D62" si="7">C62*0.75</f>
        <v>53242.5</v>
      </c>
    </row>
    <row r="63" spans="1:4" ht="14.25" customHeight="1">
      <c r="A63" s="114" t="s">
        <v>114</v>
      </c>
      <c r="B63" s="11" t="s">
        <v>115</v>
      </c>
      <c r="C63" s="57">
        <v>55990</v>
      </c>
      <c r="D63" s="58">
        <f>C63*0.75</f>
        <v>41992.5</v>
      </c>
    </row>
    <row r="64" spans="1:4" ht="14.25" customHeight="1">
      <c r="A64" s="114" t="s">
        <v>116</v>
      </c>
      <c r="B64" s="11" t="s">
        <v>117</v>
      </c>
      <c r="C64" s="57">
        <v>45990</v>
      </c>
      <c r="D64" s="56">
        <f>C64*0.75</f>
        <v>34492.5</v>
      </c>
    </row>
    <row r="65" spans="1:4" ht="14.25" customHeight="1">
      <c r="A65" s="114" t="s">
        <v>118</v>
      </c>
      <c r="B65" s="11" t="s">
        <v>119</v>
      </c>
      <c r="C65" s="57">
        <v>37990</v>
      </c>
      <c r="D65" s="56">
        <f>C65*0.75</f>
        <v>28492.5</v>
      </c>
    </row>
    <row r="66" spans="1:4" ht="14.25" customHeight="1">
      <c r="A66" s="114" t="s">
        <v>120</v>
      </c>
      <c r="B66" s="11" t="s">
        <v>121</v>
      </c>
      <c r="C66" s="57">
        <v>29990</v>
      </c>
      <c r="D66" s="56">
        <f>C66*0.75</f>
        <v>22492.5</v>
      </c>
    </row>
    <row r="67" spans="1:4" ht="14.25" customHeight="1">
      <c r="A67" s="114" t="s">
        <v>122</v>
      </c>
      <c r="B67" s="11" t="s">
        <v>123</v>
      </c>
      <c r="C67" s="57">
        <v>21990</v>
      </c>
      <c r="D67" s="56">
        <f>C67*0.75</f>
        <v>16492.5</v>
      </c>
    </row>
    <row r="68" spans="1:4" ht="14.25" customHeight="1">
      <c r="A68" s="273" t="s">
        <v>124</v>
      </c>
      <c r="B68" s="274"/>
      <c r="C68" s="275"/>
      <c r="D68" s="276"/>
    </row>
    <row r="69" spans="1:4" ht="14.25" customHeight="1">
      <c r="A69" s="111" t="s">
        <v>125</v>
      </c>
      <c r="B69" s="24"/>
      <c r="C69" s="277" t="s">
        <v>3</v>
      </c>
      <c r="D69" s="64" t="s">
        <v>3</v>
      </c>
    </row>
    <row r="70" spans="1:4" s="227" customFormat="1" ht="14.25" customHeight="1">
      <c r="A70" s="146" t="s">
        <v>126</v>
      </c>
      <c r="B70" s="278" t="s">
        <v>127</v>
      </c>
      <c r="C70" s="279">
        <v>74990</v>
      </c>
      <c r="D70" s="280">
        <f t="shared" ref="D70:D71" si="8">C70*0.75</f>
        <v>56242.5</v>
      </c>
    </row>
    <row r="71" spans="1:4" s="227" customFormat="1" ht="14.25" customHeight="1">
      <c r="A71" s="146" t="s">
        <v>128</v>
      </c>
      <c r="B71" s="278" t="s">
        <v>129</v>
      </c>
      <c r="C71" s="279">
        <v>47990</v>
      </c>
      <c r="D71" s="280">
        <f t="shared" si="8"/>
        <v>35992.5</v>
      </c>
    </row>
    <row r="72" spans="1:4" ht="14.25" customHeight="1">
      <c r="A72" s="146" t="s">
        <v>130</v>
      </c>
      <c r="B72" s="40" t="s">
        <v>131</v>
      </c>
      <c r="C72" s="279">
        <v>29990</v>
      </c>
      <c r="D72" s="281">
        <f>C72*0.75</f>
        <v>22492.5</v>
      </c>
    </row>
    <row r="73" spans="1:4" ht="14.25" customHeight="1">
      <c r="A73" s="146" t="s">
        <v>132</v>
      </c>
      <c r="B73" s="40" t="s">
        <v>133</v>
      </c>
      <c r="C73" s="279">
        <v>23990</v>
      </c>
      <c r="D73" s="281">
        <f>C73*0.75</f>
        <v>17992.5</v>
      </c>
    </row>
    <row r="74" spans="1:4" ht="14.25" customHeight="1">
      <c r="A74" s="9" t="s">
        <v>134</v>
      </c>
      <c r="B74" s="168"/>
      <c r="C74" s="339"/>
      <c r="D74" s="53" t="s">
        <v>3</v>
      </c>
    </row>
    <row r="75" spans="1:4" ht="14.25" customHeight="1">
      <c r="A75" s="18" t="s">
        <v>135</v>
      </c>
      <c r="B75" s="306"/>
      <c r="C75" s="307"/>
      <c r="D75" s="66" t="s">
        <v>3</v>
      </c>
    </row>
    <row r="76" spans="1:4" ht="14.25" customHeight="1">
      <c r="A76" s="11" t="s">
        <v>136</v>
      </c>
      <c r="B76" s="11" t="s">
        <v>137</v>
      </c>
      <c r="C76" s="55">
        <v>500</v>
      </c>
      <c r="D76" s="56">
        <v>425</v>
      </c>
    </row>
    <row r="77" spans="1:4" ht="14.25" customHeight="1">
      <c r="A77" s="11" t="s">
        <v>138</v>
      </c>
      <c r="B77" s="11" t="s">
        <v>139</v>
      </c>
      <c r="C77" s="55">
        <v>500</v>
      </c>
      <c r="D77" s="56">
        <v>425</v>
      </c>
    </row>
    <row r="78" spans="1:4" ht="14.25" customHeight="1">
      <c r="A78" s="11" t="s">
        <v>140</v>
      </c>
      <c r="B78" s="11" t="s">
        <v>141</v>
      </c>
      <c r="C78" s="57">
        <v>1500</v>
      </c>
      <c r="D78" s="58">
        <v>1275</v>
      </c>
    </row>
    <row r="79" spans="1:4" ht="14.25" customHeight="1">
      <c r="A79" s="18" t="s">
        <v>142</v>
      </c>
      <c r="B79" s="306"/>
      <c r="C79" s="307"/>
      <c r="D79" s="60"/>
    </row>
    <row r="80" spans="1:4" ht="14.25" customHeight="1">
      <c r="A80" s="11" t="s">
        <v>143</v>
      </c>
      <c r="B80" s="11" t="s">
        <v>144</v>
      </c>
      <c r="C80" s="55">
        <v>990</v>
      </c>
      <c r="D80" s="56">
        <v>841.5</v>
      </c>
    </row>
    <row r="81" spans="1:4" ht="14.25" customHeight="1">
      <c r="A81" s="19" t="s">
        <v>145</v>
      </c>
      <c r="B81" s="341"/>
      <c r="C81" s="342"/>
      <c r="D81" s="170"/>
    </row>
    <row r="82" spans="1:4" ht="14.25" customHeight="1">
      <c r="A82" s="20" t="s">
        <v>146</v>
      </c>
      <c r="B82" s="169"/>
      <c r="C82" s="243"/>
      <c r="D82" s="42"/>
    </row>
    <row r="83" spans="1:4" ht="14.25" customHeight="1">
      <c r="A83" s="21" t="s">
        <v>147</v>
      </c>
      <c r="B83" s="11" t="s">
        <v>148</v>
      </c>
      <c r="C83" s="57">
        <v>0</v>
      </c>
      <c r="D83" s="58">
        <v>0</v>
      </c>
    </row>
    <row r="84" spans="1:4" ht="14.25" customHeight="1">
      <c r="A84" s="258" t="s">
        <v>149</v>
      </c>
      <c r="B84" s="11" t="s">
        <v>150</v>
      </c>
      <c r="C84" s="57">
        <v>0</v>
      </c>
      <c r="D84" s="58">
        <v>0</v>
      </c>
    </row>
    <row r="85" spans="1:4" ht="14.25" customHeight="1">
      <c r="A85" s="259" t="s">
        <v>151</v>
      </c>
      <c r="B85" s="11" t="s">
        <v>152</v>
      </c>
      <c r="C85" s="71">
        <v>405</v>
      </c>
      <c r="D85" s="58">
        <f t="shared" ref="D85:D86" si="9">C85*0.85</f>
        <v>344.25</v>
      </c>
    </row>
    <row r="86" spans="1:4" ht="14.25" customHeight="1">
      <c r="A86" s="259" t="s">
        <v>153</v>
      </c>
      <c r="B86" s="11" t="s">
        <v>154</v>
      </c>
      <c r="C86" s="71">
        <v>405</v>
      </c>
      <c r="D86" s="58">
        <f t="shared" si="9"/>
        <v>344.25</v>
      </c>
    </row>
    <row r="87" spans="1:4" ht="14.25" customHeight="1">
      <c r="A87" s="260" t="s">
        <v>155</v>
      </c>
      <c r="B87" s="179" t="s">
        <v>156</v>
      </c>
      <c r="C87" s="180">
        <v>600</v>
      </c>
      <c r="D87" s="58">
        <f t="shared" ref="D87:D94" si="10">C87*0.85</f>
        <v>510</v>
      </c>
    </row>
    <row r="88" spans="1:4" ht="14.25" customHeight="1">
      <c r="A88" s="261" t="s">
        <v>157</v>
      </c>
      <c r="B88" s="11" t="s">
        <v>158</v>
      </c>
      <c r="C88" s="343">
        <v>900</v>
      </c>
      <c r="D88" s="58">
        <f t="shared" si="10"/>
        <v>765</v>
      </c>
    </row>
    <row r="89" spans="1:4" ht="14.25" customHeight="1">
      <c r="A89" s="261" t="s">
        <v>159</v>
      </c>
      <c r="B89" s="11" t="s">
        <v>160</v>
      </c>
      <c r="C89" s="343">
        <v>900</v>
      </c>
      <c r="D89" s="58">
        <f t="shared" si="10"/>
        <v>765</v>
      </c>
    </row>
    <row r="90" spans="1:4" ht="14.25" customHeight="1">
      <c r="A90" s="261" t="s">
        <v>161</v>
      </c>
      <c r="B90" s="11" t="s">
        <v>162</v>
      </c>
      <c r="C90" s="343">
        <v>1100</v>
      </c>
      <c r="D90" s="58">
        <f t="shared" si="10"/>
        <v>935</v>
      </c>
    </row>
    <row r="91" spans="1:4" ht="14.25" customHeight="1">
      <c r="A91" s="261" t="s">
        <v>163</v>
      </c>
      <c r="B91" s="11" t="s">
        <v>164</v>
      </c>
      <c r="C91" s="343">
        <v>900</v>
      </c>
      <c r="D91" s="58">
        <f t="shared" si="10"/>
        <v>765</v>
      </c>
    </row>
    <row r="92" spans="1:4" ht="14.25" customHeight="1">
      <c r="A92" s="261" t="s">
        <v>165</v>
      </c>
      <c r="B92" s="11" t="s">
        <v>166</v>
      </c>
      <c r="C92" s="343">
        <v>1100</v>
      </c>
      <c r="D92" s="58">
        <f t="shared" si="10"/>
        <v>935</v>
      </c>
    </row>
    <row r="93" spans="1:4" ht="14.25" customHeight="1">
      <c r="A93" s="259" t="s">
        <v>167</v>
      </c>
      <c r="B93" s="11" t="s">
        <v>168</v>
      </c>
      <c r="C93" s="71">
        <v>1150</v>
      </c>
      <c r="D93" s="58">
        <f t="shared" si="10"/>
        <v>977.5</v>
      </c>
    </row>
    <row r="94" spans="1:4" ht="14.25" customHeight="1">
      <c r="A94" s="259" t="s">
        <v>169</v>
      </c>
      <c r="B94" s="23" t="s">
        <v>170</v>
      </c>
      <c r="C94" s="71">
        <v>2350</v>
      </c>
      <c r="D94" s="137">
        <f t="shared" si="10"/>
        <v>1997.5</v>
      </c>
    </row>
    <row r="95" spans="1:4" ht="14.25" customHeight="1">
      <c r="A95" s="262" t="s">
        <v>171</v>
      </c>
      <c r="B95" s="254" t="s">
        <v>172</v>
      </c>
      <c r="C95" s="173">
        <v>2400</v>
      </c>
      <c r="D95" s="173">
        <f t="shared" ref="D95:D97" si="11">C95*0.85</f>
        <v>2040</v>
      </c>
    </row>
    <row r="96" spans="1:4" ht="14.25" customHeight="1">
      <c r="A96" s="262" t="s">
        <v>173</v>
      </c>
      <c r="B96" s="254" t="s">
        <v>174</v>
      </c>
      <c r="C96" s="173">
        <v>3650</v>
      </c>
      <c r="D96" s="173">
        <f t="shared" ref="D96" si="12">C96*0.85</f>
        <v>3102.5</v>
      </c>
    </row>
    <row r="97" spans="1:4" ht="14.25" customHeight="1">
      <c r="A97" s="262" t="s">
        <v>175</v>
      </c>
      <c r="B97" s="254" t="s">
        <v>176</v>
      </c>
      <c r="C97" s="173">
        <v>5200</v>
      </c>
      <c r="D97" s="173">
        <f t="shared" si="11"/>
        <v>4420</v>
      </c>
    </row>
    <row r="98" spans="1:4" ht="14.25" customHeight="1">
      <c r="A98" s="252" t="s">
        <v>177</v>
      </c>
      <c r="B98" s="253"/>
      <c r="C98" s="255" t="s">
        <v>3</v>
      </c>
      <c r="D98" s="256"/>
    </row>
    <row r="99" spans="1:4" ht="14.25" customHeight="1">
      <c r="A99" s="18" t="s">
        <v>178</v>
      </c>
      <c r="B99" s="306"/>
      <c r="C99" s="307" t="s">
        <v>3</v>
      </c>
      <c r="D99" s="66" t="s">
        <v>3</v>
      </c>
    </row>
    <row r="100" spans="1:4" ht="14.25" customHeight="1">
      <c r="A100" s="183" t="s">
        <v>179</v>
      </c>
      <c r="B100" s="184" t="s">
        <v>180</v>
      </c>
      <c r="C100" s="185">
        <v>400</v>
      </c>
      <c r="D100" s="58">
        <f t="shared" ref="D100:D111" si="13">C100*0.85</f>
        <v>340</v>
      </c>
    </row>
    <row r="101" spans="1:4" ht="14.25" customHeight="1">
      <c r="A101" s="186" t="s">
        <v>181</v>
      </c>
      <c r="B101" s="187" t="s">
        <v>182</v>
      </c>
      <c r="C101" s="188">
        <v>600</v>
      </c>
      <c r="D101" s="58">
        <f t="shared" si="13"/>
        <v>510</v>
      </c>
    </row>
    <row r="102" spans="1:4" ht="14.25" customHeight="1">
      <c r="A102" s="204" t="s">
        <v>183</v>
      </c>
      <c r="B102" s="205" t="s">
        <v>184</v>
      </c>
      <c r="C102" s="195">
        <v>1200</v>
      </c>
      <c r="D102" s="58">
        <f>C102*0.85</f>
        <v>1020</v>
      </c>
    </row>
    <row r="103" spans="1:4" ht="14.25" customHeight="1">
      <c r="A103" s="263" t="s">
        <v>185</v>
      </c>
      <c r="B103" s="205" t="s">
        <v>186</v>
      </c>
      <c r="C103" s="195">
        <v>1200</v>
      </c>
      <c r="D103" s="58">
        <f>C103*0.85</f>
        <v>1020</v>
      </c>
    </row>
    <row r="104" spans="1:4" ht="14.25" customHeight="1">
      <c r="A104" s="147" t="s">
        <v>187</v>
      </c>
      <c r="B104" s="11" t="s">
        <v>188</v>
      </c>
      <c r="C104" s="71">
        <v>795</v>
      </c>
      <c r="D104" s="58">
        <f t="shared" si="13"/>
        <v>675.75</v>
      </c>
    </row>
    <row r="105" spans="1:4" ht="14.25" customHeight="1">
      <c r="A105" s="258" t="s">
        <v>189</v>
      </c>
      <c r="B105" s="23" t="s">
        <v>190</v>
      </c>
      <c r="C105" s="71">
        <v>795</v>
      </c>
      <c r="D105" s="58">
        <f t="shared" si="13"/>
        <v>675.75</v>
      </c>
    </row>
    <row r="106" spans="1:4" ht="14.25" customHeight="1">
      <c r="A106" s="147" t="s">
        <v>191</v>
      </c>
      <c r="B106" s="11" t="s">
        <v>192</v>
      </c>
      <c r="C106" s="71">
        <v>1295</v>
      </c>
      <c r="D106" s="58">
        <f t="shared" si="13"/>
        <v>1100.75</v>
      </c>
    </row>
    <row r="107" spans="1:4" ht="14.25" customHeight="1">
      <c r="A107" s="147" t="s">
        <v>193</v>
      </c>
      <c r="B107" s="11" t="s">
        <v>194</v>
      </c>
      <c r="C107" s="189">
        <v>1695</v>
      </c>
      <c r="D107" s="58">
        <f t="shared" si="13"/>
        <v>1440.75</v>
      </c>
    </row>
    <row r="108" spans="1:4" ht="14.25" customHeight="1">
      <c r="A108" s="146" t="s">
        <v>195</v>
      </c>
      <c r="B108" s="178" t="s">
        <v>196</v>
      </c>
      <c r="C108" s="189">
        <v>1695</v>
      </c>
      <c r="D108" s="58">
        <f t="shared" ref="D108" si="14">C108*0.85</f>
        <v>1440.75</v>
      </c>
    </row>
    <row r="109" spans="1:4" ht="14.25" customHeight="1">
      <c r="A109" s="146" t="s">
        <v>197</v>
      </c>
      <c r="B109" s="178" t="s">
        <v>198</v>
      </c>
      <c r="C109" s="180">
        <v>1895</v>
      </c>
      <c r="D109" s="58">
        <f t="shared" ref="D109:D110" si="15">C109*0.85</f>
        <v>1610.75</v>
      </c>
    </row>
    <row r="110" spans="1:4" ht="14.25" customHeight="1">
      <c r="A110" s="146" t="s">
        <v>199</v>
      </c>
      <c r="B110" s="178" t="s">
        <v>200</v>
      </c>
      <c r="C110" s="189">
        <v>1695</v>
      </c>
      <c r="D110" s="58">
        <f t="shared" si="15"/>
        <v>1440.75</v>
      </c>
    </row>
    <row r="111" spans="1:4" ht="14.25" customHeight="1">
      <c r="A111" s="146" t="s">
        <v>201</v>
      </c>
      <c r="B111" s="178" t="s">
        <v>202</v>
      </c>
      <c r="C111" s="180">
        <v>1895</v>
      </c>
      <c r="D111" s="58">
        <f t="shared" si="13"/>
        <v>1610.75</v>
      </c>
    </row>
    <row r="112" spans="1:4" ht="14.25" customHeight="1">
      <c r="A112" s="344" t="s">
        <v>203</v>
      </c>
      <c r="B112" s="24"/>
      <c r="C112" s="63" t="s">
        <v>3</v>
      </c>
      <c r="D112" s="64"/>
    </row>
    <row r="113" spans="1:4" ht="14.25" customHeight="1">
      <c r="A113" s="181" t="s">
        <v>204</v>
      </c>
      <c r="B113" s="41" t="s">
        <v>205</v>
      </c>
      <c r="C113" s="57">
        <v>1945</v>
      </c>
      <c r="D113" s="58">
        <f>C113*0.85</f>
        <v>1653.25</v>
      </c>
    </row>
    <row r="114" spans="1:4" ht="14.25" customHeight="1">
      <c r="A114" s="181" t="s">
        <v>206</v>
      </c>
      <c r="B114" s="182" t="s">
        <v>207</v>
      </c>
      <c r="C114" s="57">
        <v>3145</v>
      </c>
      <c r="D114" s="58">
        <f>C114*0.85</f>
        <v>2673.25</v>
      </c>
    </row>
    <row r="115" spans="1:4" ht="14.25" customHeight="1">
      <c r="A115" s="181" t="s">
        <v>208</v>
      </c>
      <c r="B115" s="182" t="s">
        <v>209</v>
      </c>
      <c r="C115" s="57">
        <v>3195</v>
      </c>
      <c r="D115" s="58">
        <f>C115*0.85</f>
        <v>2715.75</v>
      </c>
    </row>
    <row r="116" spans="1:4" ht="14.25" customHeight="1">
      <c r="A116" s="181" t="s">
        <v>210</v>
      </c>
      <c r="B116" s="182" t="s">
        <v>211</v>
      </c>
      <c r="C116" s="57">
        <v>4445</v>
      </c>
      <c r="D116" s="58">
        <f>C116*0.85</f>
        <v>3778.25</v>
      </c>
    </row>
    <row r="117" spans="1:4" ht="14.25" customHeight="1">
      <c r="A117" s="181" t="s">
        <v>212</v>
      </c>
      <c r="B117" s="182" t="s">
        <v>213</v>
      </c>
      <c r="C117" s="185">
        <v>5995</v>
      </c>
      <c r="D117" s="257">
        <f>C117*0.85</f>
        <v>5095.75</v>
      </c>
    </row>
    <row r="118" spans="1:4" ht="14.25" customHeight="1">
      <c r="A118" s="19" t="s">
        <v>214</v>
      </c>
      <c r="B118" s="341"/>
      <c r="C118" s="345"/>
      <c r="D118" s="61"/>
    </row>
    <row r="119" spans="1:4" ht="14.25" customHeight="1">
      <c r="A119" s="346" t="s">
        <v>215</v>
      </c>
      <c r="B119" s="27"/>
      <c r="C119" s="68"/>
      <c r="D119" s="69"/>
    </row>
    <row r="120" spans="1:4" ht="14.25" customHeight="1">
      <c r="A120" s="181" t="s">
        <v>216</v>
      </c>
      <c r="B120" s="182" t="s">
        <v>217</v>
      </c>
      <c r="C120" s="57">
        <v>1495</v>
      </c>
      <c r="D120" s="58">
        <f>C120*0.85</f>
        <v>1270.75</v>
      </c>
    </row>
    <row r="121" spans="1:4" ht="14.25" customHeight="1">
      <c r="A121" s="181" t="s">
        <v>218</v>
      </c>
      <c r="B121" s="182" t="s">
        <v>219</v>
      </c>
      <c r="C121" s="57">
        <v>1945</v>
      </c>
      <c r="D121" s="58">
        <f>C121*0.85</f>
        <v>1653.25</v>
      </c>
    </row>
    <row r="122" spans="1:4" ht="14.25" customHeight="1">
      <c r="A122" s="181" t="s">
        <v>220</v>
      </c>
      <c r="B122" s="182" t="s">
        <v>221</v>
      </c>
      <c r="C122" s="57">
        <v>2095</v>
      </c>
      <c r="D122" s="58">
        <f>C122*0.85</f>
        <v>1780.75</v>
      </c>
    </row>
    <row r="123" spans="1:4" ht="14.25" customHeight="1">
      <c r="A123" s="181" t="s">
        <v>222</v>
      </c>
      <c r="B123" s="182" t="s">
        <v>223</v>
      </c>
      <c r="C123" s="57">
        <v>3195</v>
      </c>
      <c r="D123" s="58">
        <f>C123*0.85</f>
        <v>2715.75</v>
      </c>
    </row>
    <row r="124" spans="1:4" ht="14.25" customHeight="1">
      <c r="A124" s="181" t="s">
        <v>224</v>
      </c>
      <c r="B124" s="182" t="s">
        <v>225</v>
      </c>
      <c r="C124" s="57">
        <v>3995</v>
      </c>
      <c r="D124" s="58">
        <f t="shared" ref="D124:D125" si="16">C124*0.85</f>
        <v>3395.75</v>
      </c>
    </row>
    <row r="125" spans="1:4" ht="14.25" customHeight="1">
      <c r="A125" s="181" t="s">
        <v>226</v>
      </c>
      <c r="B125" s="182" t="s">
        <v>227</v>
      </c>
      <c r="C125" s="57">
        <v>5995</v>
      </c>
      <c r="D125" s="58">
        <f t="shared" si="16"/>
        <v>5095.75</v>
      </c>
    </row>
    <row r="126" spans="1:4" ht="14.25" customHeight="1">
      <c r="A126" s="28" t="s">
        <v>228</v>
      </c>
      <c r="B126" s="304"/>
      <c r="C126" s="283"/>
      <c r="D126" s="70"/>
    </row>
    <row r="127" spans="1:4" ht="14.25" customHeight="1">
      <c r="A127" s="11" t="s">
        <v>229</v>
      </c>
      <c r="B127" s="11" t="s">
        <v>230</v>
      </c>
      <c r="C127" s="57">
        <v>1495</v>
      </c>
      <c r="D127" s="58">
        <f>C127*0.85</f>
        <v>1270.75</v>
      </c>
    </row>
    <row r="128" spans="1:4" ht="14.25" customHeight="1">
      <c r="A128" s="11" t="s">
        <v>231</v>
      </c>
      <c r="B128" s="11" t="s">
        <v>232</v>
      </c>
      <c r="C128" s="57">
        <v>2295</v>
      </c>
      <c r="D128" s="58">
        <f>C128*0.85</f>
        <v>1950.75</v>
      </c>
    </row>
    <row r="129" spans="1:4" ht="14.25" customHeight="1">
      <c r="A129" s="11" t="s">
        <v>233</v>
      </c>
      <c r="B129" s="11" t="s">
        <v>234</v>
      </c>
      <c r="C129" s="57">
        <v>4195</v>
      </c>
      <c r="D129" s="58">
        <f>C129*0.85</f>
        <v>3565.75</v>
      </c>
    </row>
    <row r="130" spans="1:4" ht="14.25" customHeight="1">
      <c r="A130" s="18" t="s">
        <v>235</v>
      </c>
      <c r="B130" s="306"/>
      <c r="C130" s="307"/>
      <c r="D130" s="60"/>
    </row>
    <row r="131" spans="1:4" ht="14.25" customHeight="1">
      <c r="A131" s="26" t="s">
        <v>236</v>
      </c>
      <c r="B131" s="347" t="s">
        <v>237</v>
      </c>
      <c r="C131" s="65">
        <v>8995</v>
      </c>
      <c r="D131" s="56">
        <v>7645.75</v>
      </c>
    </row>
    <row r="132" spans="1:4" ht="14.25" customHeight="1">
      <c r="A132" s="26" t="s">
        <v>238</v>
      </c>
      <c r="B132" s="347" t="s">
        <v>239</v>
      </c>
      <c r="C132" s="55">
        <v>6995</v>
      </c>
      <c r="D132" s="56">
        <v>5945.75</v>
      </c>
    </row>
    <row r="133" spans="1:4" ht="14.25" customHeight="1">
      <c r="A133" s="26" t="s">
        <v>240</v>
      </c>
      <c r="B133" s="347" t="s">
        <v>241</v>
      </c>
      <c r="C133" s="65">
        <v>12995</v>
      </c>
      <c r="D133" s="56">
        <v>11045.75</v>
      </c>
    </row>
    <row r="134" spans="1:4" ht="14.25" customHeight="1">
      <c r="A134" s="26" t="s">
        <v>242</v>
      </c>
      <c r="B134" s="347" t="s">
        <v>243</v>
      </c>
      <c r="C134" s="55">
        <v>9995</v>
      </c>
      <c r="D134" s="56">
        <v>8495.75</v>
      </c>
    </row>
    <row r="135" spans="1:4" ht="14.25" customHeight="1">
      <c r="A135" s="19" t="s">
        <v>244</v>
      </c>
      <c r="B135" s="341"/>
      <c r="C135" s="345"/>
      <c r="D135" s="61"/>
    </row>
    <row r="136" spans="1:4" ht="14.25" customHeight="1">
      <c r="A136" s="28" t="s">
        <v>245</v>
      </c>
      <c r="B136" s="304"/>
      <c r="C136" s="283"/>
      <c r="D136" s="73" t="s">
        <v>3</v>
      </c>
    </row>
    <row r="137" spans="1:4" ht="14.25" customHeight="1">
      <c r="A137" s="147" t="s">
        <v>187</v>
      </c>
      <c r="B137" s="11" t="s">
        <v>246</v>
      </c>
      <c r="C137" s="71">
        <v>795</v>
      </c>
      <c r="D137" s="58">
        <f t="shared" ref="D137:D140" si="17">C137*0.85</f>
        <v>675.75</v>
      </c>
    </row>
    <row r="138" spans="1:4" ht="14.25" customHeight="1">
      <c r="A138" s="258" t="s">
        <v>189</v>
      </c>
      <c r="B138" s="11" t="s">
        <v>247</v>
      </c>
      <c r="C138" s="71">
        <v>795</v>
      </c>
      <c r="D138" s="58">
        <f t="shared" si="17"/>
        <v>675.75</v>
      </c>
    </row>
    <row r="139" spans="1:4" ht="14.25" customHeight="1">
      <c r="A139" s="147" t="s">
        <v>191</v>
      </c>
      <c r="B139" s="11" t="s">
        <v>192</v>
      </c>
      <c r="C139" s="71">
        <v>1295</v>
      </c>
      <c r="D139" s="58">
        <f t="shared" si="17"/>
        <v>1100.75</v>
      </c>
    </row>
    <row r="140" spans="1:4" ht="14.25" customHeight="1">
      <c r="A140" s="147" t="s">
        <v>193</v>
      </c>
      <c r="B140" s="11" t="s">
        <v>248</v>
      </c>
      <c r="C140" s="189">
        <v>1695</v>
      </c>
      <c r="D140" s="58">
        <f t="shared" si="17"/>
        <v>1440.75</v>
      </c>
    </row>
    <row r="141" spans="1:4" ht="14.25" customHeight="1">
      <c r="A141" s="28" t="s">
        <v>249</v>
      </c>
      <c r="B141" s="304"/>
      <c r="C141" s="283"/>
      <c r="D141" s="73" t="s">
        <v>3</v>
      </c>
    </row>
    <row r="142" spans="1:4" ht="14.25" customHeight="1">
      <c r="A142" s="190" t="s">
        <v>250</v>
      </c>
      <c r="B142" s="192" t="s">
        <v>251</v>
      </c>
      <c r="C142" s="191">
        <v>1195</v>
      </c>
      <c r="D142" s="58">
        <f>C142*0.85</f>
        <v>1015.75</v>
      </c>
    </row>
    <row r="143" spans="1:4" ht="14.25" customHeight="1">
      <c r="A143" s="190" t="s">
        <v>252</v>
      </c>
      <c r="B143" s="192" t="s">
        <v>253</v>
      </c>
      <c r="C143" s="191">
        <v>1195</v>
      </c>
      <c r="D143" s="58">
        <f>C143*0.85</f>
        <v>1015.75</v>
      </c>
    </row>
    <row r="144" spans="1:4" ht="14.25" customHeight="1">
      <c r="A144" s="193" t="s">
        <v>254</v>
      </c>
      <c r="B144" s="193" t="s">
        <v>255</v>
      </c>
      <c r="C144" s="189">
        <v>1695</v>
      </c>
      <c r="D144" s="58">
        <f>C144*0.85</f>
        <v>1440.75</v>
      </c>
    </row>
    <row r="145" spans="1:4" ht="14.25" customHeight="1">
      <c r="A145" s="28" t="s">
        <v>256</v>
      </c>
      <c r="B145" s="306"/>
      <c r="C145" s="348" t="s">
        <v>3</v>
      </c>
      <c r="D145" s="60"/>
    </row>
    <row r="146" spans="1:4" ht="14.25" customHeight="1">
      <c r="A146" s="21" t="s">
        <v>257</v>
      </c>
      <c r="B146" s="11" t="s">
        <v>258</v>
      </c>
      <c r="C146" s="57">
        <v>590</v>
      </c>
      <c r="D146" s="56">
        <v>501.5</v>
      </c>
    </row>
    <row r="147" spans="1:4" ht="14.25" customHeight="1">
      <c r="A147" s="22" t="s">
        <v>259</v>
      </c>
      <c r="B147" s="23" t="s">
        <v>260</v>
      </c>
      <c r="C147" s="71">
        <v>1860</v>
      </c>
      <c r="D147" s="56">
        <v>1581</v>
      </c>
    </row>
    <row r="148" spans="1:4" ht="14.25" customHeight="1">
      <c r="A148" s="11" t="s">
        <v>261</v>
      </c>
      <c r="B148" s="11" t="s">
        <v>262</v>
      </c>
      <c r="C148" s="57">
        <v>3990</v>
      </c>
      <c r="D148" s="58">
        <f>C148*0.85</f>
        <v>3391.5</v>
      </c>
    </row>
    <row r="149" spans="1:4" ht="14.25" customHeight="1">
      <c r="A149" s="11" t="s">
        <v>263</v>
      </c>
      <c r="B149" s="11" t="s">
        <v>264</v>
      </c>
      <c r="C149" s="57">
        <v>5990</v>
      </c>
      <c r="D149" s="58">
        <f>C149*0.85</f>
        <v>5091.5</v>
      </c>
    </row>
    <row r="150" spans="1:4" ht="14.25" customHeight="1">
      <c r="A150" s="10" t="s">
        <v>265</v>
      </c>
      <c r="B150" s="5" t="s">
        <v>266</v>
      </c>
      <c r="C150" s="57">
        <v>7990</v>
      </c>
      <c r="D150" s="56">
        <v>6791.5</v>
      </c>
    </row>
    <row r="151" spans="1:4" ht="14.25" customHeight="1">
      <c r="A151" s="10" t="s">
        <v>267</v>
      </c>
      <c r="B151" s="5" t="s">
        <v>268</v>
      </c>
      <c r="C151" s="57">
        <v>7990</v>
      </c>
      <c r="D151" s="56">
        <v>6791.5</v>
      </c>
    </row>
    <row r="152" spans="1:4" ht="14.25" customHeight="1">
      <c r="A152" s="208" t="s">
        <v>269</v>
      </c>
      <c r="B152" s="209" t="s">
        <v>270</v>
      </c>
      <c r="C152" s="210">
        <v>9190</v>
      </c>
      <c r="D152" s="210">
        <v>7811</v>
      </c>
    </row>
    <row r="153" spans="1:4" ht="14.25" customHeight="1">
      <c r="A153" s="22" t="s">
        <v>271</v>
      </c>
      <c r="B153" s="23" t="s">
        <v>272</v>
      </c>
      <c r="C153" s="71">
        <v>175</v>
      </c>
      <c r="D153" s="56">
        <v>148.75</v>
      </c>
    </row>
    <row r="154" spans="1:4" ht="14.25" customHeight="1">
      <c r="A154" s="22" t="s">
        <v>273</v>
      </c>
      <c r="B154" s="23" t="s">
        <v>274</v>
      </c>
      <c r="C154" s="71">
        <v>350</v>
      </c>
      <c r="D154" s="56">
        <v>297.5</v>
      </c>
    </row>
    <row r="155" spans="1:4" ht="14.25" customHeight="1">
      <c r="A155" s="22" t="s">
        <v>275</v>
      </c>
      <c r="B155" s="23" t="s">
        <v>276</v>
      </c>
      <c r="C155" s="71">
        <v>200</v>
      </c>
      <c r="D155" s="56">
        <v>170</v>
      </c>
    </row>
    <row r="156" spans="1:4" ht="14.25" customHeight="1">
      <c r="A156" s="299" t="s">
        <v>277</v>
      </c>
      <c r="B156" s="300"/>
      <c r="C156" s="301"/>
      <c r="D156" s="302"/>
    </row>
    <row r="157" spans="1:4" ht="14.25" customHeight="1">
      <c r="A157" s="28" t="s">
        <v>278</v>
      </c>
      <c r="B157" s="304"/>
      <c r="C157" s="283"/>
      <c r="D157" s="305" t="s">
        <v>3</v>
      </c>
    </row>
    <row r="158" spans="1:4" ht="14.25" customHeight="1">
      <c r="A158" s="21" t="s">
        <v>279</v>
      </c>
      <c r="B158" s="11" t="s">
        <v>280</v>
      </c>
      <c r="C158" s="71">
        <v>300</v>
      </c>
      <c r="D158" s="58">
        <f>C158*0.85</f>
        <v>255</v>
      </c>
    </row>
    <row r="159" spans="1:4" ht="14.25" customHeight="1">
      <c r="A159" s="23" t="s">
        <v>281</v>
      </c>
      <c r="B159" s="11" t="s">
        <v>282</v>
      </c>
      <c r="C159" s="71">
        <v>480</v>
      </c>
      <c r="D159" s="58">
        <f>C159*0.85</f>
        <v>408</v>
      </c>
    </row>
    <row r="160" spans="1:4" ht="14.25" customHeight="1">
      <c r="A160" s="21" t="s">
        <v>283</v>
      </c>
      <c r="B160" s="11" t="s">
        <v>284</v>
      </c>
      <c r="C160" s="71">
        <v>660</v>
      </c>
      <c r="D160" s="58">
        <f>C160*0.85</f>
        <v>561</v>
      </c>
    </row>
    <row r="161" spans="1:4" ht="14.25" customHeight="1">
      <c r="A161" s="289" t="s">
        <v>285</v>
      </c>
      <c r="B161" s="290"/>
      <c r="C161" s="291"/>
      <c r="D161" s="292"/>
    </row>
    <row r="162" spans="1:4" ht="14.25" customHeight="1">
      <c r="A162" s="331" t="s">
        <v>286</v>
      </c>
      <c r="B162" s="331"/>
      <c r="C162" s="293"/>
      <c r="D162" s="294"/>
    </row>
    <row r="163" spans="1:4" ht="14.25" customHeight="1">
      <c r="A163" s="295" t="s">
        <v>287</v>
      </c>
      <c r="B163" s="295" t="s">
        <v>288</v>
      </c>
      <c r="C163" s="296">
        <v>1696</v>
      </c>
      <c r="D163" s="296">
        <v>1272</v>
      </c>
    </row>
    <row r="164" spans="1:4" ht="14.25" customHeight="1">
      <c r="A164" s="295" t="s">
        <v>289</v>
      </c>
      <c r="B164" s="297" t="s">
        <v>290</v>
      </c>
      <c r="C164" s="296">
        <v>523</v>
      </c>
      <c r="D164" s="296">
        <v>392</v>
      </c>
    </row>
    <row r="165" spans="1:4" ht="14.25" customHeight="1">
      <c r="A165" s="295" t="s">
        <v>291</v>
      </c>
      <c r="B165" s="297" t="s">
        <v>292</v>
      </c>
      <c r="C165" s="296">
        <v>990</v>
      </c>
      <c r="D165" s="296">
        <v>743</v>
      </c>
    </row>
    <row r="166" spans="1:4" ht="14.25" customHeight="1">
      <c r="A166" s="332" t="s">
        <v>293</v>
      </c>
      <c r="B166" s="332"/>
      <c r="C166" s="298"/>
      <c r="D166" s="298"/>
    </row>
    <row r="167" spans="1:4" ht="14.25" customHeight="1">
      <c r="A167" s="295" t="s">
        <v>294</v>
      </c>
      <c r="B167" s="297" t="s">
        <v>295</v>
      </c>
      <c r="C167" s="296">
        <v>2869</v>
      </c>
      <c r="D167" s="296">
        <v>2152</v>
      </c>
    </row>
    <row r="168" spans="1:4" ht="14.25" customHeight="1">
      <c r="A168" s="295" t="s">
        <v>296</v>
      </c>
      <c r="B168" s="297" t="s">
        <v>297</v>
      </c>
      <c r="C168" s="296">
        <v>1707</v>
      </c>
      <c r="D168" s="296">
        <v>1280</v>
      </c>
    </row>
    <row r="169" spans="1:4" ht="14.25" customHeight="1">
      <c r="A169" s="295" t="s">
        <v>298</v>
      </c>
      <c r="B169" s="297" t="s">
        <v>299</v>
      </c>
      <c r="C169" s="296">
        <v>1350</v>
      </c>
      <c r="D169" s="296">
        <v>1013</v>
      </c>
    </row>
    <row r="170" spans="1:4" ht="14.25" customHeight="1">
      <c r="A170" s="212" t="s">
        <v>300</v>
      </c>
      <c r="B170" s="213"/>
      <c r="C170" s="214"/>
      <c r="D170" s="215" t="s">
        <v>3</v>
      </c>
    </row>
    <row r="171" spans="1:4" ht="14.25" customHeight="1">
      <c r="A171" s="196" t="s">
        <v>301</v>
      </c>
      <c r="B171" s="196" t="s">
        <v>302</v>
      </c>
      <c r="C171" s="195">
        <v>9055.3333333333339</v>
      </c>
      <c r="D171" s="58">
        <v>6791.5</v>
      </c>
    </row>
    <row r="172" spans="1:4" ht="14.25" customHeight="1">
      <c r="A172" s="194" t="s">
        <v>303</v>
      </c>
      <c r="B172" s="159" t="s">
        <v>304</v>
      </c>
      <c r="C172" s="195">
        <v>10188.666666666666</v>
      </c>
      <c r="D172" s="58">
        <v>7641.5</v>
      </c>
    </row>
    <row r="173" spans="1:4" ht="14.25" customHeight="1">
      <c r="A173" s="194" t="s">
        <v>305</v>
      </c>
      <c r="B173" s="159" t="s">
        <v>306</v>
      </c>
      <c r="C173" s="195">
        <v>15855.333333333334</v>
      </c>
      <c r="D173" s="58">
        <v>11891.5</v>
      </c>
    </row>
    <row r="174" spans="1:4" ht="14.25" customHeight="1">
      <c r="A174" s="194" t="s">
        <v>307</v>
      </c>
      <c r="B174" s="159" t="s">
        <v>308</v>
      </c>
      <c r="C174" s="195">
        <v>11322</v>
      </c>
      <c r="D174" s="58">
        <v>8491.5</v>
      </c>
    </row>
    <row r="175" spans="1:4" ht="14.25" customHeight="1">
      <c r="A175" s="194" t="s">
        <v>309</v>
      </c>
      <c r="B175" s="159" t="s">
        <v>310</v>
      </c>
      <c r="C175" s="195">
        <v>18122</v>
      </c>
      <c r="D175" s="58">
        <v>13591.5</v>
      </c>
    </row>
    <row r="176" spans="1:4" ht="14.25" customHeight="1">
      <c r="A176" s="194" t="s">
        <v>311</v>
      </c>
      <c r="B176" s="159" t="s">
        <v>312</v>
      </c>
      <c r="C176" s="195">
        <v>17550</v>
      </c>
      <c r="D176" s="58">
        <v>13162.5</v>
      </c>
    </row>
    <row r="177" spans="1:4" ht="14.25" customHeight="1">
      <c r="A177" s="194" t="s">
        <v>313</v>
      </c>
      <c r="B177" s="159" t="s">
        <v>314</v>
      </c>
      <c r="C177" s="195">
        <v>24075</v>
      </c>
      <c r="D177" s="58">
        <v>18056.25</v>
      </c>
    </row>
    <row r="178" spans="1:4" ht="14.25" customHeight="1">
      <c r="A178" s="196" t="s">
        <v>315</v>
      </c>
      <c r="B178" s="196" t="s">
        <v>316</v>
      </c>
      <c r="C178" s="195">
        <v>10188.666666666666</v>
      </c>
      <c r="D178" s="58">
        <v>7641.5</v>
      </c>
    </row>
    <row r="179" spans="1:4" ht="14.25" customHeight="1">
      <c r="A179" s="194" t="s">
        <v>317</v>
      </c>
      <c r="B179" s="159" t="s">
        <v>318</v>
      </c>
      <c r="C179" s="195">
        <v>11322</v>
      </c>
      <c r="D179" s="58">
        <v>8491.5</v>
      </c>
    </row>
    <row r="180" spans="1:4" ht="14.25" customHeight="1">
      <c r="A180" s="194" t="s">
        <v>319</v>
      </c>
      <c r="B180" s="159" t="s">
        <v>320</v>
      </c>
      <c r="C180" s="195">
        <v>16988.666666666668</v>
      </c>
      <c r="D180" s="58">
        <v>12741.5</v>
      </c>
    </row>
    <row r="181" spans="1:4" ht="14.25" customHeight="1">
      <c r="A181" s="211" t="s">
        <v>321</v>
      </c>
      <c r="B181" s="159" t="s">
        <v>322</v>
      </c>
      <c r="C181" s="216">
        <v>12455.333333333334</v>
      </c>
      <c r="D181" s="58">
        <v>9341.5</v>
      </c>
    </row>
    <row r="182" spans="1:4" ht="14.25" customHeight="1">
      <c r="A182" s="194" t="s">
        <v>323</v>
      </c>
      <c r="B182" s="159" t="s">
        <v>324</v>
      </c>
      <c r="C182" s="195">
        <v>20388.666666666668</v>
      </c>
      <c r="D182" s="58">
        <v>15291.5</v>
      </c>
    </row>
    <row r="183" spans="1:4" ht="14.25" customHeight="1">
      <c r="A183" s="211" t="s">
        <v>325</v>
      </c>
      <c r="B183" s="159" t="s">
        <v>326</v>
      </c>
      <c r="C183" s="216">
        <v>19425</v>
      </c>
      <c r="D183" s="58">
        <v>14568.75</v>
      </c>
    </row>
    <row r="184" spans="1:4" ht="14.25" customHeight="1">
      <c r="A184" s="194" t="s">
        <v>327</v>
      </c>
      <c r="B184" s="159" t="s">
        <v>328</v>
      </c>
      <c r="C184" s="195">
        <v>27950</v>
      </c>
      <c r="D184" s="58">
        <v>20962.5</v>
      </c>
    </row>
    <row r="185" spans="1:4" ht="14.25" customHeight="1">
      <c r="A185" s="325" t="s">
        <v>329</v>
      </c>
      <c r="B185" s="326" t="s">
        <v>330</v>
      </c>
      <c r="C185" s="327">
        <v>680</v>
      </c>
      <c r="D185" s="58">
        <f>C185*0.85</f>
        <v>578</v>
      </c>
    </row>
    <row r="186" spans="1:4" ht="14.25" customHeight="1">
      <c r="A186" s="158" t="s">
        <v>331</v>
      </c>
      <c r="B186" s="159" t="s">
        <v>332</v>
      </c>
      <c r="C186" s="195">
        <v>680</v>
      </c>
      <c r="D186" s="58">
        <f>C186*0.85</f>
        <v>578</v>
      </c>
    </row>
    <row r="187" spans="1:4" ht="14.25" customHeight="1">
      <c r="A187" s="158" t="s">
        <v>333</v>
      </c>
      <c r="B187" s="159" t="s">
        <v>334</v>
      </c>
      <c r="C187" s="195">
        <v>198.33333333333334</v>
      </c>
      <c r="D187" s="58">
        <f>C187*0.85</f>
        <v>168.58333333333334</v>
      </c>
    </row>
    <row r="188" spans="1:4" s="151" customFormat="1" ht="14.25" customHeight="1">
      <c r="A188" s="158" t="s">
        <v>335</v>
      </c>
      <c r="B188" s="159" t="s">
        <v>336</v>
      </c>
      <c r="C188" s="195">
        <v>298</v>
      </c>
      <c r="D188" s="58">
        <f>C188*0.85</f>
        <v>253.29999999999998</v>
      </c>
    </row>
    <row r="189" spans="1:4" ht="14.25" customHeight="1">
      <c r="A189" s="212" t="s">
        <v>337</v>
      </c>
      <c r="B189" s="213"/>
      <c r="C189" s="214"/>
      <c r="D189" s="215" t="s">
        <v>3</v>
      </c>
    </row>
    <row r="190" spans="1:4" ht="14.25" customHeight="1">
      <c r="A190" s="158" t="s">
        <v>338</v>
      </c>
      <c r="B190" s="159" t="s">
        <v>339</v>
      </c>
      <c r="C190" s="195">
        <v>5500</v>
      </c>
      <c r="D190" s="58">
        <f>C190*0.75</f>
        <v>4125</v>
      </c>
    </row>
    <row r="191" spans="1:4" ht="14.25" customHeight="1">
      <c r="A191" s="158" t="s">
        <v>340</v>
      </c>
      <c r="B191" s="159" t="s">
        <v>341</v>
      </c>
      <c r="C191" s="195">
        <v>7200</v>
      </c>
      <c r="D191" s="58">
        <f>C191*0.75</f>
        <v>5400</v>
      </c>
    </row>
    <row r="192" spans="1:4" ht="14.25" customHeight="1">
      <c r="A192" s="158" t="s">
        <v>342</v>
      </c>
      <c r="B192" s="159" t="s">
        <v>343</v>
      </c>
      <c r="C192" s="195">
        <f>SUM(D192/0.75)</f>
        <v>9055.3333333333339</v>
      </c>
      <c r="D192" s="58">
        <v>6791.5</v>
      </c>
    </row>
    <row r="193" spans="1:4" ht="14.25" customHeight="1">
      <c r="A193" s="158" t="s">
        <v>344</v>
      </c>
      <c r="B193" s="159" t="s">
        <v>345</v>
      </c>
      <c r="C193" s="195">
        <f t="shared" ref="C193:C203" si="18">SUM(D193/0.75)</f>
        <v>12455.333333333334</v>
      </c>
      <c r="D193" s="58">
        <v>9341.5</v>
      </c>
    </row>
    <row r="194" spans="1:4" ht="14.25" customHeight="1">
      <c r="A194" s="158" t="s">
        <v>346</v>
      </c>
      <c r="B194" s="159" t="s">
        <v>347</v>
      </c>
      <c r="C194" s="195">
        <f t="shared" si="18"/>
        <v>14613.333333333334</v>
      </c>
      <c r="D194" s="58">
        <v>10960</v>
      </c>
    </row>
    <row r="195" spans="1:4" ht="14.25" customHeight="1">
      <c r="A195" s="158" t="s">
        <v>348</v>
      </c>
      <c r="B195" s="159" t="s">
        <v>349</v>
      </c>
      <c r="C195" s="195">
        <f t="shared" si="18"/>
        <v>22712</v>
      </c>
      <c r="D195" s="58">
        <v>17034</v>
      </c>
    </row>
    <row r="196" spans="1:4" s="151" customFormat="1" ht="14.25" customHeight="1">
      <c r="A196" s="41" t="s">
        <v>350</v>
      </c>
      <c r="B196" s="41" t="s">
        <v>351</v>
      </c>
      <c r="C196" s="195">
        <f t="shared" si="18"/>
        <v>1358.3</v>
      </c>
      <c r="D196" s="58">
        <f>SUM(D192*0.15)</f>
        <v>1018.7249999999999</v>
      </c>
    </row>
    <row r="197" spans="1:4" s="151" customFormat="1" ht="14.25" customHeight="1">
      <c r="A197" s="41" t="s">
        <v>352</v>
      </c>
      <c r="B197" s="41" t="s">
        <v>353</v>
      </c>
      <c r="C197" s="195">
        <f t="shared" si="18"/>
        <v>2716.6</v>
      </c>
      <c r="D197" s="58">
        <f>SUM(D192*0.3)</f>
        <v>2037.4499999999998</v>
      </c>
    </row>
    <row r="198" spans="1:4" s="151" customFormat="1" ht="14.25" customHeight="1">
      <c r="A198" s="41" t="s">
        <v>354</v>
      </c>
      <c r="B198" s="41" t="s">
        <v>355</v>
      </c>
      <c r="C198" s="195">
        <f t="shared" si="18"/>
        <v>1868.3</v>
      </c>
      <c r="D198" s="58">
        <f>SUM(D193*0.15)</f>
        <v>1401.2249999999999</v>
      </c>
    </row>
    <row r="199" spans="1:4" s="151" customFormat="1" ht="14.25" customHeight="1">
      <c r="A199" s="41" t="s">
        <v>356</v>
      </c>
      <c r="B199" s="41" t="s">
        <v>357</v>
      </c>
      <c r="C199" s="195">
        <f t="shared" si="18"/>
        <v>3736.6</v>
      </c>
      <c r="D199" s="58">
        <f>SUM(D193*0.3)</f>
        <v>2802.45</v>
      </c>
    </row>
    <row r="200" spans="1:4" s="151" customFormat="1" ht="14.25" customHeight="1">
      <c r="A200" s="41" t="s">
        <v>358</v>
      </c>
      <c r="B200" s="41" t="s">
        <v>359</v>
      </c>
      <c r="C200" s="195">
        <f t="shared" si="18"/>
        <v>2192</v>
      </c>
      <c r="D200" s="58">
        <f>SUM(D194*0.15)</f>
        <v>1644</v>
      </c>
    </row>
    <row r="201" spans="1:4" s="151" customFormat="1" ht="14.25" customHeight="1">
      <c r="A201" s="41" t="s">
        <v>360</v>
      </c>
      <c r="B201" s="41" t="s">
        <v>361</v>
      </c>
      <c r="C201" s="195">
        <f t="shared" si="18"/>
        <v>4384</v>
      </c>
      <c r="D201" s="58">
        <f>SUM(D194*0.3)</f>
        <v>3288</v>
      </c>
    </row>
    <row r="202" spans="1:4" s="151" customFormat="1" ht="14.25" customHeight="1">
      <c r="A202" s="41" t="s">
        <v>362</v>
      </c>
      <c r="B202" s="41" t="s">
        <v>363</v>
      </c>
      <c r="C202" s="195">
        <f>SUM(D202/0.75)</f>
        <v>3406.7999999999997</v>
      </c>
      <c r="D202" s="58">
        <f>SUM(D195*0.15)</f>
        <v>2555.1</v>
      </c>
    </row>
    <row r="203" spans="1:4" s="151" customFormat="1" ht="14.25" customHeight="1">
      <c r="A203" s="41" t="s">
        <v>364</v>
      </c>
      <c r="B203" s="41" t="s">
        <v>365</v>
      </c>
      <c r="C203" s="195">
        <f t="shared" si="18"/>
        <v>6813.5999999999995</v>
      </c>
      <c r="D203" s="58">
        <f>SUM(D195*0.3)</f>
        <v>5110.2</v>
      </c>
    </row>
    <row r="204" spans="1:4" s="151" customFormat="1" ht="14.25" customHeight="1">
      <c r="A204" s="333" t="s">
        <v>366</v>
      </c>
      <c r="B204" s="333"/>
      <c r="C204" s="282"/>
      <c r="D204" s="282"/>
    </row>
    <row r="205" spans="1:4" s="151" customFormat="1" ht="14.25" customHeight="1">
      <c r="A205" s="152" t="s">
        <v>367</v>
      </c>
      <c r="B205" s="153"/>
      <c r="C205" s="155" t="s">
        <v>3</v>
      </c>
      <c r="D205" s="154"/>
    </row>
    <row r="206" spans="1:4" s="151" customFormat="1" ht="14.25" customHeight="1">
      <c r="A206" s="197" t="s">
        <v>368</v>
      </c>
      <c r="B206" s="197" t="s">
        <v>369</v>
      </c>
      <c r="C206" s="173">
        <v>149990</v>
      </c>
      <c r="D206" s="58">
        <f>C206*0.75</f>
        <v>112492.5</v>
      </c>
    </row>
    <row r="207" spans="1:4" s="151" customFormat="1" ht="14.25" customHeight="1">
      <c r="A207" s="197" t="s">
        <v>370</v>
      </c>
      <c r="B207" s="197" t="s">
        <v>371</v>
      </c>
      <c r="C207" s="173">
        <v>152990</v>
      </c>
      <c r="D207" s="58">
        <f>C207*0.75</f>
        <v>114742.5</v>
      </c>
    </row>
    <row r="208" spans="1:4" s="151" customFormat="1" ht="14.25" customHeight="1">
      <c r="A208" s="197" t="s">
        <v>372</v>
      </c>
      <c r="B208" s="197" t="s">
        <v>373</v>
      </c>
      <c r="C208" s="173">
        <v>164990</v>
      </c>
      <c r="D208" s="58">
        <f>C208*0.75</f>
        <v>123742.5</v>
      </c>
    </row>
    <row r="209" spans="1:4" s="151" customFormat="1" ht="14.25" customHeight="1">
      <c r="A209" s="330" t="s">
        <v>374</v>
      </c>
      <c r="B209" s="330"/>
      <c r="C209" s="150"/>
      <c r="D209" s="150"/>
    </row>
    <row r="210" spans="1:4" s="151" customFormat="1" ht="14.25" customHeight="1">
      <c r="A210" s="152" t="s">
        <v>375</v>
      </c>
      <c r="B210" s="153"/>
      <c r="C210" s="155" t="s">
        <v>3</v>
      </c>
      <c r="D210" s="154"/>
    </row>
    <row r="211" spans="1:4" s="151" customFormat="1" ht="14.25" customHeight="1">
      <c r="A211" s="197" t="s">
        <v>376</v>
      </c>
      <c r="B211" s="197" t="s">
        <v>377</v>
      </c>
      <c r="C211" s="198">
        <v>11490</v>
      </c>
      <c r="D211" s="198">
        <v>8847</v>
      </c>
    </row>
    <row r="212" spans="1:4" s="151" customFormat="1" ht="14.25" customHeight="1">
      <c r="A212" s="197" t="s">
        <v>378</v>
      </c>
      <c r="B212" s="197" t="s">
        <v>379</v>
      </c>
      <c r="C212" s="198">
        <v>9990</v>
      </c>
      <c r="D212" s="198">
        <v>7692</v>
      </c>
    </row>
    <row r="213" spans="1:4" s="151" customFormat="1" ht="14.25" customHeight="1">
      <c r="A213" s="197" t="s">
        <v>296</v>
      </c>
      <c r="B213" s="199" t="s">
        <v>380</v>
      </c>
      <c r="C213" s="121">
        <f>D213/0.75</f>
        <v>1706.6666666666667</v>
      </c>
      <c r="D213" s="198">
        <v>1280</v>
      </c>
    </row>
    <row r="214" spans="1:4" s="151" customFormat="1" ht="14.25" customHeight="1">
      <c r="A214" s="197" t="s">
        <v>381</v>
      </c>
      <c r="B214" s="199" t="s">
        <v>382</v>
      </c>
      <c r="C214" s="121">
        <f>D214/0.75</f>
        <v>522.66666666666663</v>
      </c>
      <c r="D214" s="198">
        <v>392</v>
      </c>
    </row>
    <row r="215" spans="1:4" ht="14.25" customHeight="1">
      <c r="A215" s="349" t="s">
        <v>383</v>
      </c>
      <c r="B215" s="349"/>
      <c r="C215" s="350"/>
      <c r="D215" s="74"/>
    </row>
    <row r="216" spans="1:4" s="14" customFormat="1" ht="14.25" customHeight="1">
      <c r="A216" s="111" t="s">
        <v>384</v>
      </c>
      <c r="B216" s="304"/>
      <c r="C216" s="307"/>
      <c r="D216" s="66" t="s">
        <v>3</v>
      </c>
    </row>
    <row r="217" spans="1:4" s="14" customFormat="1" ht="14.25" customHeight="1">
      <c r="A217" s="22" t="s">
        <v>385</v>
      </c>
      <c r="B217" s="23" t="s">
        <v>386</v>
      </c>
      <c r="C217" s="71">
        <v>5000</v>
      </c>
      <c r="D217" s="72">
        <f>C217*0.8</f>
        <v>4000</v>
      </c>
    </row>
    <row r="218" spans="1:4" s="14" customFormat="1" ht="14.25" customHeight="1">
      <c r="A218" s="30" t="s">
        <v>387</v>
      </c>
      <c r="B218" s="306"/>
      <c r="C218" s="307"/>
      <c r="D218" s="60"/>
    </row>
    <row r="219" spans="1:4" s="14" customFormat="1" ht="14.25" customHeight="1">
      <c r="A219" s="181" t="s">
        <v>388</v>
      </c>
      <c r="B219" s="41" t="s">
        <v>389</v>
      </c>
      <c r="C219" s="177">
        <v>250</v>
      </c>
      <c r="D219" s="56">
        <f>C219*0.85</f>
        <v>212.5</v>
      </c>
    </row>
    <row r="220" spans="1:4" s="14" customFormat="1" ht="14.25" customHeight="1">
      <c r="A220" s="18" t="s">
        <v>390</v>
      </c>
      <c r="B220" s="306"/>
      <c r="C220" s="307"/>
      <c r="D220" s="60"/>
    </row>
    <row r="221" spans="1:4" ht="14.25" customHeight="1">
      <c r="A221" s="181" t="s">
        <v>391</v>
      </c>
      <c r="B221" s="41" t="s">
        <v>392</v>
      </c>
      <c r="C221" s="177">
        <v>990</v>
      </c>
      <c r="D221" s="56">
        <v>841.5</v>
      </c>
    </row>
    <row r="222" spans="1:4" ht="14.25" customHeight="1">
      <c r="A222" s="11" t="s">
        <v>140</v>
      </c>
      <c r="B222" s="11" t="s">
        <v>393</v>
      </c>
      <c r="C222" s="57">
        <v>1500</v>
      </c>
      <c r="D222" s="58">
        <v>1275</v>
      </c>
    </row>
    <row r="223" spans="1:4" s="14" customFormat="1" ht="14.25" customHeight="1">
      <c r="A223" s="308" t="s">
        <v>394</v>
      </c>
      <c r="B223" s="306"/>
      <c r="C223" s="307"/>
      <c r="D223" s="60"/>
    </row>
    <row r="224" spans="1:4" ht="14.25" customHeight="1">
      <c r="A224" s="181" t="s">
        <v>395</v>
      </c>
      <c r="B224" s="41" t="s">
        <v>396</v>
      </c>
      <c r="C224" s="177">
        <v>1290</v>
      </c>
      <c r="D224" s="56">
        <f>C224*0.85</f>
        <v>1096.5</v>
      </c>
    </row>
    <row r="225" spans="1:4" ht="14.25" customHeight="1">
      <c r="A225" s="181" t="s">
        <v>391</v>
      </c>
      <c r="B225" s="41" t="s">
        <v>397</v>
      </c>
      <c r="C225" s="177">
        <v>990</v>
      </c>
      <c r="D225" s="56">
        <v>841.5</v>
      </c>
    </row>
    <row r="226" spans="1:4" ht="14.25" customHeight="1">
      <c r="A226" s="11" t="s">
        <v>140</v>
      </c>
      <c r="B226" s="11" t="s">
        <v>141</v>
      </c>
      <c r="C226" s="57">
        <v>1500</v>
      </c>
      <c r="D226" s="58">
        <v>1275</v>
      </c>
    </row>
    <row r="227" spans="1:4" ht="14.25" customHeight="1">
      <c r="A227" s="200" t="s">
        <v>398</v>
      </c>
      <c r="B227" s="201"/>
      <c r="C227" s="202"/>
      <c r="D227" s="203" t="s">
        <v>3</v>
      </c>
    </row>
    <row r="228" spans="1:4" ht="14.25" customHeight="1">
      <c r="A228" s="111" t="s">
        <v>399</v>
      </c>
      <c r="B228" s="24"/>
      <c r="C228" s="63" t="s">
        <v>3</v>
      </c>
      <c r="D228" s="75" t="s">
        <v>3</v>
      </c>
    </row>
    <row r="229" spans="1:4" ht="14.25" customHeight="1">
      <c r="A229" s="5" t="s">
        <v>400</v>
      </c>
      <c r="B229" s="5" t="s">
        <v>401</v>
      </c>
      <c r="C229" s="55">
        <v>36000</v>
      </c>
      <c r="D229" s="284">
        <f>C229*0.8</f>
        <v>28800</v>
      </c>
    </row>
    <row r="230" spans="1:4" ht="14.25" customHeight="1">
      <c r="A230" s="5" t="s">
        <v>402</v>
      </c>
      <c r="B230" s="5" t="s">
        <v>403</v>
      </c>
      <c r="C230" s="55">
        <v>29000</v>
      </c>
      <c r="D230" s="284">
        <f t="shared" ref="D230:D243" si="19">C230*0.8</f>
        <v>23200</v>
      </c>
    </row>
    <row r="231" spans="1:4" ht="14.25" customHeight="1">
      <c r="A231" s="5" t="s">
        <v>404</v>
      </c>
      <c r="B231" s="5" t="s">
        <v>405</v>
      </c>
      <c r="C231" s="55">
        <v>22000</v>
      </c>
      <c r="D231" s="284">
        <f t="shared" si="19"/>
        <v>17600</v>
      </c>
    </row>
    <row r="232" spans="1:4" ht="14.25" customHeight="1">
      <c r="A232" s="5" t="s">
        <v>406</v>
      </c>
      <c r="B232" s="5" t="s">
        <v>407</v>
      </c>
      <c r="C232" s="55">
        <v>16000</v>
      </c>
      <c r="D232" s="284">
        <f t="shared" si="19"/>
        <v>12800</v>
      </c>
    </row>
    <row r="233" spans="1:4" ht="14.25" customHeight="1">
      <c r="A233" s="5" t="s">
        <v>408</v>
      </c>
      <c r="B233" s="5" t="s">
        <v>409</v>
      </c>
      <c r="C233" s="55">
        <v>14400</v>
      </c>
      <c r="D233" s="284">
        <f t="shared" si="19"/>
        <v>11520</v>
      </c>
    </row>
    <row r="234" spans="1:4" ht="14.25" customHeight="1">
      <c r="A234" s="5" t="s">
        <v>410</v>
      </c>
      <c r="B234" s="5" t="s">
        <v>411</v>
      </c>
      <c r="C234" s="55">
        <v>12800</v>
      </c>
      <c r="D234" s="284">
        <f t="shared" si="19"/>
        <v>10240</v>
      </c>
    </row>
    <row r="235" spans="1:4" ht="14.25" customHeight="1">
      <c r="A235" s="5" t="s">
        <v>412</v>
      </c>
      <c r="B235" s="5" t="s">
        <v>413</v>
      </c>
      <c r="C235" s="55">
        <v>10400</v>
      </c>
      <c r="D235" s="284">
        <f t="shared" si="19"/>
        <v>8320</v>
      </c>
    </row>
    <row r="236" spans="1:4" ht="14.25" customHeight="1">
      <c r="A236" s="5" t="s">
        <v>414</v>
      </c>
      <c r="B236" s="5" t="s">
        <v>415</v>
      </c>
      <c r="C236" s="55">
        <v>5600</v>
      </c>
      <c r="D236" s="284">
        <f t="shared" si="19"/>
        <v>4480</v>
      </c>
    </row>
    <row r="237" spans="1:4" ht="14.25" customHeight="1">
      <c r="A237" s="111" t="s">
        <v>416</v>
      </c>
      <c r="B237" s="304"/>
      <c r="C237" s="283"/>
      <c r="D237" s="283"/>
    </row>
    <row r="238" spans="1:4" ht="14.25" customHeight="1">
      <c r="A238" s="49" t="s">
        <v>417</v>
      </c>
      <c r="B238" s="48" t="s">
        <v>418</v>
      </c>
      <c r="C238" s="55">
        <v>58000</v>
      </c>
      <c r="D238" s="284">
        <f t="shared" si="19"/>
        <v>46400</v>
      </c>
    </row>
    <row r="239" spans="1:4" ht="14.25" customHeight="1">
      <c r="A239" s="49" t="s">
        <v>419</v>
      </c>
      <c r="B239" s="48" t="s">
        <v>420</v>
      </c>
      <c r="C239" s="55">
        <v>46000</v>
      </c>
      <c r="D239" s="284">
        <f t="shared" si="19"/>
        <v>36800</v>
      </c>
    </row>
    <row r="240" spans="1:4" ht="14.25" customHeight="1">
      <c r="A240" s="49" t="s">
        <v>421</v>
      </c>
      <c r="B240" s="48" t="s">
        <v>422</v>
      </c>
      <c r="C240" s="55">
        <v>32000</v>
      </c>
      <c r="D240" s="284">
        <f t="shared" si="19"/>
        <v>25600</v>
      </c>
    </row>
    <row r="241" spans="1:4" ht="14.25" customHeight="1">
      <c r="A241" s="49" t="s">
        <v>423</v>
      </c>
      <c r="B241" s="48" t="s">
        <v>424</v>
      </c>
      <c r="C241" s="55">
        <v>22000</v>
      </c>
      <c r="D241" s="284">
        <f t="shared" si="19"/>
        <v>17600</v>
      </c>
    </row>
    <row r="242" spans="1:4" ht="14.25" customHeight="1">
      <c r="A242" s="49" t="s">
        <v>425</v>
      </c>
      <c r="B242" s="48" t="s">
        <v>426</v>
      </c>
      <c r="C242" s="55">
        <v>18000</v>
      </c>
      <c r="D242" s="284">
        <f t="shared" si="19"/>
        <v>14400</v>
      </c>
    </row>
    <row r="243" spans="1:4" ht="14.25" customHeight="1">
      <c r="A243" s="10" t="s">
        <v>427</v>
      </c>
      <c r="B243" s="5" t="s">
        <v>428</v>
      </c>
      <c r="C243" s="55">
        <v>12000</v>
      </c>
      <c r="D243" s="284">
        <f t="shared" si="19"/>
        <v>9600</v>
      </c>
    </row>
    <row r="244" spans="1:4" ht="14.25" customHeight="1">
      <c r="A244" s="32" t="s">
        <v>429</v>
      </c>
      <c r="B244" s="351"/>
      <c r="C244" s="352"/>
      <c r="D244" s="77"/>
    </row>
    <row r="245" spans="1:4" ht="14.25" customHeight="1">
      <c r="A245" s="344" t="s">
        <v>430</v>
      </c>
      <c r="B245" s="24"/>
      <c r="C245" s="63"/>
      <c r="D245" s="64"/>
    </row>
    <row r="246" spans="1:4" ht="14.25" customHeight="1">
      <c r="A246" s="181" t="s">
        <v>431</v>
      </c>
      <c r="B246" s="41" t="s">
        <v>432</v>
      </c>
      <c r="C246" s="177">
        <v>50</v>
      </c>
      <c r="D246" s="56">
        <v>42.5</v>
      </c>
    </row>
    <row r="247" spans="1:4" ht="14.25" customHeight="1">
      <c r="A247" s="21" t="s">
        <v>433</v>
      </c>
      <c r="B247" s="11" t="s">
        <v>434</v>
      </c>
      <c r="C247" s="57">
        <v>60</v>
      </c>
      <c r="D247" s="56">
        <v>51</v>
      </c>
    </row>
    <row r="248" spans="1:4" ht="14.25" customHeight="1">
      <c r="A248" s="21" t="s">
        <v>435</v>
      </c>
      <c r="B248" s="11" t="s">
        <v>436</v>
      </c>
      <c r="C248" s="57">
        <v>70</v>
      </c>
      <c r="D248" s="56">
        <v>59.5</v>
      </c>
    </row>
    <row r="249" spans="1:4" ht="14.25" customHeight="1">
      <c r="A249" s="22" t="s">
        <v>437</v>
      </c>
      <c r="B249" s="11" t="s">
        <v>438</v>
      </c>
      <c r="C249" s="71">
        <v>110</v>
      </c>
      <c r="D249" s="56">
        <v>93.5</v>
      </c>
    </row>
    <row r="250" spans="1:4" ht="14.25" customHeight="1">
      <c r="A250" s="21" t="s">
        <v>439</v>
      </c>
      <c r="B250" s="11" t="s">
        <v>440</v>
      </c>
      <c r="C250" s="57">
        <v>175</v>
      </c>
      <c r="D250" s="56">
        <v>148.75</v>
      </c>
    </row>
    <row r="251" spans="1:4" ht="11.25" customHeight="1">
      <c r="A251" s="33"/>
      <c r="B251" s="34"/>
      <c r="C251" s="78"/>
      <c r="D251" s="78"/>
    </row>
    <row r="252" spans="1:4" ht="15.75" customHeight="1">
      <c r="A252" s="35" t="s">
        <v>441</v>
      </c>
      <c r="B252" s="36"/>
      <c r="C252" s="79"/>
      <c r="D252" s="59"/>
    </row>
    <row r="253" spans="1:4" ht="12.75" customHeight="1">
      <c r="A253" s="328" t="s">
        <v>442</v>
      </c>
      <c r="B253" s="338"/>
      <c r="C253" s="338"/>
      <c r="D253" s="59"/>
    </row>
    <row r="254" spans="1:4" ht="12.75" customHeight="1">
      <c r="A254" s="35" t="s">
        <v>443</v>
      </c>
      <c r="B254" s="25"/>
      <c r="C254" s="80"/>
      <c r="D254" s="59"/>
    </row>
    <row r="255" spans="1:4" ht="12.75" customHeight="1">
      <c r="A255" s="35" t="s">
        <v>444</v>
      </c>
      <c r="B255" s="36"/>
      <c r="C255" s="79"/>
      <c r="D255" s="59"/>
    </row>
    <row r="256" spans="1:4" ht="12.75" customHeight="1">
      <c r="A256" s="35" t="s">
        <v>445</v>
      </c>
      <c r="B256" s="36"/>
      <c r="C256" s="79"/>
      <c r="D256" s="59"/>
    </row>
    <row r="257" spans="1:4" ht="12.75" customHeight="1">
      <c r="A257" s="35" t="s">
        <v>446</v>
      </c>
      <c r="B257" s="36"/>
      <c r="C257" s="79"/>
      <c r="D257" s="59" t="s">
        <v>3</v>
      </c>
    </row>
    <row r="258" spans="1:4" ht="12.75" customHeight="1">
      <c r="A258" s="35" t="s">
        <v>447</v>
      </c>
      <c r="B258" s="36"/>
      <c r="C258" s="79"/>
      <c r="D258" s="59" t="s">
        <v>3</v>
      </c>
    </row>
    <row r="259" spans="1:4" ht="12.75" customHeight="1">
      <c r="A259" s="35" t="s">
        <v>448</v>
      </c>
      <c r="B259" s="36"/>
      <c r="C259" s="79"/>
      <c r="D259" s="59"/>
    </row>
    <row r="260" spans="1:4" ht="12.75" customHeight="1">
      <c r="A260" s="35" t="s">
        <v>449</v>
      </c>
      <c r="B260" s="36"/>
      <c r="C260" s="79"/>
      <c r="D260" s="59"/>
    </row>
    <row r="261" spans="1:4" ht="12.75" customHeight="1">
      <c r="A261" s="35" t="s">
        <v>450</v>
      </c>
      <c r="B261" s="36"/>
      <c r="C261" s="79"/>
      <c r="D261" s="59"/>
    </row>
    <row r="262" spans="1:4" ht="12.75" customHeight="1">
      <c r="A262" s="35" t="s">
        <v>451</v>
      </c>
      <c r="B262" s="36"/>
      <c r="C262" s="79"/>
      <c r="D262" s="59"/>
    </row>
    <row r="263" spans="1:4" ht="12.75" customHeight="1">
      <c r="A263" s="35" t="s">
        <v>452</v>
      </c>
      <c r="B263" s="36"/>
      <c r="C263" s="79"/>
      <c r="D263" s="59"/>
    </row>
    <row r="264" spans="1:4" ht="12.75" customHeight="1">
      <c r="A264" s="35" t="s">
        <v>453</v>
      </c>
      <c r="B264" s="36"/>
      <c r="C264" s="79"/>
      <c r="D264" s="59"/>
    </row>
    <row r="265" spans="1:4" ht="12.75" customHeight="1">
      <c r="A265" s="35" t="s">
        <v>454</v>
      </c>
      <c r="B265" s="36"/>
      <c r="C265" s="79"/>
      <c r="D265" s="59"/>
    </row>
    <row r="266" spans="1:4" ht="12.75" customHeight="1">
      <c r="A266" s="35" t="s">
        <v>455</v>
      </c>
      <c r="B266" s="36"/>
      <c r="C266" s="79"/>
      <c r="D266" s="59"/>
    </row>
    <row r="267" spans="1:4" ht="12.75" customHeight="1">
      <c r="A267" s="35" t="s">
        <v>456</v>
      </c>
      <c r="B267" s="36"/>
      <c r="C267" s="79"/>
      <c r="D267" s="59"/>
    </row>
    <row r="268" spans="1:4" s="14" customFormat="1" ht="12.75" customHeight="1">
      <c r="A268" s="35" t="s">
        <v>457</v>
      </c>
      <c r="B268" s="36"/>
      <c r="C268" s="79"/>
      <c r="D268" s="59"/>
    </row>
    <row r="269" spans="1:4" s="225" customFormat="1" ht="12.75" customHeight="1">
      <c r="A269" s="221" t="s">
        <v>458</v>
      </c>
      <c r="B269" s="222"/>
      <c r="C269" s="223"/>
      <c r="D269" s="224"/>
    </row>
    <row r="270" spans="1:4" ht="12.75" customHeight="1">
      <c r="A270" s="35" t="s">
        <v>459</v>
      </c>
      <c r="B270" s="36"/>
      <c r="C270" s="79"/>
      <c r="D270" s="59"/>
    </row>
    <row r="271" spans="1:4" ht="12.75" customHeight="1">
      <c r="A271" s="35" t="s">
        <v>460</v>
      </c>
      <c r="B271" s="36"/>
      <c r="C271" s="79"/>
      <c r="D271" s="59"/>
    </row>
    <row r="272" spans="1:4" ht="12.75" customHeight="1">
      <c r="A272" s="36" t="s">
        <v>461</v>
      </c>
      <c r="C272" s="79"/>
      <c r="D272" s="59"/>
    </row>
    <row r="273" spans="1:4" ht="12.75" customHeight="1">
      <c r="A273" s="309" t="s">
        <v>462</v>
      </c>
      <c r="C273" s="310"/>
      <c r="D273" s="303"/>
    </row>
    <row r="274" spans="1:4" ht="12.75" customHeight="1">
      <c r="A274" s="311" t="s">
        <v>463</v>
      </c>
      <c r="B274" s="309"/>
      <c r="C274" s="164"/>
      <c r="D274" s="303"/>
    </row>
    <row r="275" spans="1:4" ht="12.75" customHeight="1">
      <c r="A275" s="35" t="s">
        <v>464</v>
      </c>
      <c r="B275" s="36"/>
      <c r="C275" s="164"/>
      <c r="D275" s="303"/>
    </row>
    <row r="276" spans="1:4" ht="12.75" customHeight="1">
      <c r="A276" s="35" t="s">
        <v>465</v>
      </c>
      <c r="B276" s="36"/>
      <c r="C276" s="164"/>
      <c r="D276" s="303"/>
    </row>
    <row r="277" spans="1:4" ht="14.25" customHeight="1">
      <c r="A277" s="35" t="s">
        <v>466</v>
      </c>
      <c r="B277" s="36"/>
      <c r="C277" s="81"/>
      <c r="D277" s="59"/>
    </row>
    <row r="278" spans="1:4" ht="18" customHeight="1">
      <c r="A278" s="37" t="s">
        <v>467</v>
      </c>
      <c r="B278" s="38"/>
      <c r="C278" s="79"/>
      <c r="D278" s="59"/>
    </row>
    <row r="279" spans="1:4" ht="12.75" customHeight="1">
      <c r="A279" s="39"/>
      <c r="B279" s="36"/>
      <c r="C279" s="82"/>
      <c r="D279" s="82"/>
    </row>
    <row r="280" spans="1:4" ht="12.75" customHeight="1">
      <c r="A280" s="36"/>
      <c r="B280" s="36"/>
      <c r="C280" s="82"/>
      <c r="D280" s="82"/>
    </row>
    <row r="281" spans="1:4" ht="12.75" customHeight="1">
      <c r="A281" s="13"/>
      <c r="B281" s="13"/>
      <c r="C281" s="59"/>
      <c r="D281" s="59"/>
    </row>
    <row r="282" spans="1:4" ht="12.75" customHeight="1">
      <c r="A282" s="13"/>
      <c r="B282" s="13"/>
      <c r="C282" s="59"/>
      <c r="D282" s="59"/>
    </row>
    <row r="283" spans="1:4" ht="12.75" customHeight="1">
      <c r="A283" s="13"/>
      <c r="B283" s="13"/>
      <c r="C283" s="59"/>
      <c r="D283" s="59"/>
    </row>
    <row r="284" spans="1:4" ht="12.75" customHeight="1">
      <c r="A284" s="13"/>
      <c r="B284" s="13"/>
      <c r="C284" s="59"/>
      <c r="D284" s="59"/>
    </row>
    <row r="285" spans="1:4" ht="12.75" customHeight="1">
      <c r="A285" s="13"/>
      <c r="B285" s="13"/>
      <c r="C285" s="59"/>
      <c r="D285" s="59"/>
    </row>
    <row r="286" spans="1:4" ht="12.75" customHeight="1">
      <c r="A286" s="13"/>
      <c r="B286" s="13"/>
      <c r="C286" s="59"/>
      <c r="D286" s="59"/>
    </row>
    <row r="287" spans="1:4" ht="12.75" customHeight="1">
      <c r="A287" s="13"/>
      <c r="B287" s="13"/>
      <c r="C287" s="59"/>
      <c r="D287" s="59"/>
    </row>
    <row r="288" spans="1:4" ht="12.75" customHeight="1">
      <c r="A288" s="13"/>
      <c r="B288" s="13"/>
      <c r="C288" s="59"/>
      <c r="D288" s="59"/>
    </row>
    <row r="289" spans="1:4" ht="12.75" customHeight="1">
      <c r="A289" s="13"/>
      <c r="B289" s="13"/>
      <c r="C289" s="59"/>
      <c r="D289" s="59"/>
    </row>
    <row r="290" spans="1:4" ht="12.75" customHeight="1">
      <c r="A290" s="13"/>
      <c r="B290" s="13"/>
      <c r="C290" s="59"/>
      <c r="D290" s="59"/>
    </row>
    <row r="291" spans="1:4" ht="12.75" customHeight="1">
      <c r="A291" s="13"/>
      <c r="B291" s="13"/>
      <c r="C291" s="59"/>
      <c r="D291" s="59"/>
    </row>
    <row r="292" spans="1:4" ht="12.75" customHeight="1">
      <c r="A292" s="13"/>
      <c r="B292" s="13"/>
      <c r="C292" s="59"/>
      <c r="D292" s="59"/>
    </row>
    <row r="293" spans="1:4" ht="12.75" customHeight="1">
      <c r="A293" s="13"/>
      <c r="B293" s="13"/>
      <c r="C293" s="59"/>
      <c r="D293" s="59"/>
    </row>
    <row r="294" spans="1:4" ht="12.75" customHeight="1">
      <c r="A294" s="13"/>
      <c r="B294" s="13"/>
      <c r="C294" s="59"/>
      <c r="D294" s="59"/>
    </row>
    <row r="295" spans="1:4" ht="12.75" customHeight="1">
      <c r="A295" s="13"/>
      <c r="B295" s="13"/>
      <c r="C295" s="59"/>
      <c r="D295" s="59"/>
    </row>
    <row r="296" spans="1:4" ht="12.75" customHeight="1">
      <c r="A296" s="13"/>
      <c r="B296" s="13"/>
      <c r="C296" s="59"/>
      <c r="D296" s="59"/>
    </row>
    <row r="297" spans="1:4" ht="12.75" customHeight="1">
      <c r="A297" s="13"/>
      <c r="B297" s="13"/>
      <c r="C297" s="59"/>
      <c r="D297" s="59"/>
    </row>
    <row r="298" spans="1:4" ht="12.75" customHeight="1">
      <c r="A298" s="13"/>
      <c r="B298" s="13"/>
      <c r="C298" s="59"/>
      <c r="D298" s="59"/>
    </row>
    <row r="299" spans="1:4" ht="12.75" customHeight="1">
      <c r="A299" s="13"/>
      <c r="B299" s="13"/>
      <c r="C299" s="59"/>
      <c r="D299" s="59"/>
    </row>
    <row r="300" spans="1:4" ht="12.75" customHeight="1">
      <c r="A300" s="13"/>
      <c r="B300" s="13"/>
      <c r="C300" s="59"/>
      <c r="D300" s="59"/>
    </row>
    <row r="301" spans="1:4" ht="12.75" customHeight="1">
      <c r="A301" s="13"/>
      <c r="B301" s="13"/>
      <c r="C301" s="59"/>
      <c r="D301" s="59"/>
    </row>
    <row r="302" spans="1:4" ht="12.75" customHeight="1">
      <c r="A302" s="13"/>
      <c r="B302" s="13"/>
      <c r="C302" s="59"/>
      <c r="D302" s="59"/>
    </row>
    <row r="303" spans="1:4" ht="12.75" customHeight="1">
      <c r="A303" s="13"/>
      <c r="B303" s="13"/>
      <c r="C303" s="59"/>
      <c r="D303" s="59"/>
    </row>
    <row r="304" spans="1:4" ht="12.75" customHeight="1">
      <c r="A304" s="13"/>
      <c r="B304" s="13"/>
      <c r="C304" s="59"/>
      <c r="D304" s="59"/>
    </row>
    <row r="305" spans="1:4" ht="12.75" customHeight="1">
      <c r="A305" s="13"/>
      <c r="B305" s="13"/>
      <c r="C305" s="59"/>
      <c r="D305" s="59"/>
    </row>
    <row r="306" spans="1:4" ht="12.75" customHeight="1">
      <c r="A306" s="13"/>
      <c r="B306" s="13"/>
      <c r="C306" s="59"/>
      <c r="D306" s="59"/>
    </row>
    <row r="307" spans="1:4" ht="12.75" customHeight="1">
      <c r="A307" s="13"/>
      <c r="B307" s="13"/>
      <c r="C307" s="59"/>
      <c r="D307" s="59"/>
    </row>
    <row r="308" spans="1:4" ht="12.75" customHeight="1">
      <c r="A308" s="13"/>
      <c r="B308" s="13"/>
      <c r="C308" s="59"/>
      <c r="D308" s="59"/>
    </row>
    <row r="309" spans="1:4" ht="12.75" customHeight="1">
      <c r="A309" s="13"/>
      <c r="B309" s="13"/>
      <c r="C309" s="59"/>
      <c r="D309" s="59"/>
    </row>
    <row r="310" spans="1:4" ht="12.75" customHeight="1">
      <c r="A310" s="13"/>
      <c r="B310" s="13"/>
      <c r="C310" s="59"/>
      <c r="D310" s="59"/>
    </row>
    <row r="311" spans="1:4" ht="12.75" customHeight="1">
      <c r="A311" s="13"/>
      <c r="B311" s="13"/>
      <c r="C311" s="59"/>
      <c r="D311" s="59"/>
    </row>
    <row r="312" spans="1:4" ht="12.75" customHeight="1">
      <c r="A312" s="13"/>
      <c r="B312" s="13"/>
      <c r="C312" s="59"/>
      <c r="D312" s="59"/>
    </row>
    <row r="313" spans="1:4" ht="12.75" customHeight="1">
      <c r="A313" s="13"/>
      <c r="B313" s="13"/>
      <c r="C313" s="59"/>
      <c r="D313" s="59"/>
    </row>
    <row r="314" spans="1:4" ht="12.75" customHeight="1">
      <c r="A314" s="13"/>
      <c r="B314" s="13"/>
      <c r="C314" s="59"/>
      <c r="D314" s="59"/>
    </row>
    <row r="315" spans="1:4" ht="12.75" customHeight="1">
      <c r="A315" s="13"/>
      <c r="B315" s="13"/>
      <c r="C315" s="59"/>
      <c r="D315" s="59"/>
    </row>
    <row r="316" spans="1:4" ht="12.75" customHeight="1">
      <c r="A316" s="13"/>
      <c r="B316" s="13"/>
      <c r="C316" s="59"/>
      <c r="D316" s="59"/>
    </row>
    <row r="317" spans="1:4" ht="12.75" customHeight="1">
      <c r="A317" s="13"/>
      <c r="B317" s="13"/>
      <c r="C317" s="59"/>
      <c r="D317" s="59"/>
    </row>
    <row r="318" spans="1:4" ht="12.75" customHeight="1">
      <c r="A318" s="13"/>
      <c r="B318" s="13"/>
      <c r="C318" s="59"/>
      <c r="D318" s="59"/>
    </row>
    <row r="319" spans="1:4" ht="12.75" customHeight="1">
      <c r="A319" s="13"/>
      <c r="B319" s="13"/>
      <c r="C319" s="59"/>
      <c r="D319" s="59"/>
    </row>
    <row r="320" spans="1:4" ht="12.75" customHeight="1">
      <c r="A320" s="13"/>
      <c r="B320" s="13"/>
      <c r="C320" s="59"/>
      <c r="D320" s="59"/>
    </row>
    <row r="321" spans="1:4" ht="12.75" customHeight="1">
      <c r="A321" s="13"/>
      <c r="B321" s="13"/>
      <c r="C321" s="59"/>
      <c r="D321" s="59"/>
    </row>
    <row r="322" spans="1:4" ht="12.75" customHeight="1">
      <c r="A322" s="13"/>
      <c r="B322" s="13"/>
      <c r="C322" s="59"/>
      <c r="D322" s="59"/>
    </row>
    <row r="323" spans="1:4" ht="12.75" customHeight="1">
      <c r="A323" s="13"/>
      <c r="B323" s="13"/>
      <c r="C323" s="59"/>
      <c r="D323" s="59"/>
    </row>
    <row r="324" spans="1:4" ht="12.75" customHeight="1">
      <c r="A324" s="13"/>
      <c r="B324" s="13"/>
      <c r="C324" s="59"/>
      <c r="D324" s="59"/>
    </row>
    <row r="325" spans="1:4" ht="12.75" customHeight="1">
      <c r="A325" s="13"/>
      <c r="B325" s="13"/>
      <c r="C325" s="59"/>
      <c r="D325" s="59"/>
    </row>
    <row r="326" spans="1:4" ht="12.75" customHeight="1">
      <c r="A326" s="13"/>
      <c r="B326" s="13"/>
      <c r="C326" s="59"/>
      <c r="D326" s="59"/>
    </row>
    <row r="327" spans="1:4" ht="12.75" customHeight="1">
      <c r="A327" s="13"/>
      <c r="B327" s="13"/>
      <c r="C327" s="59"/>
      <c r="D327" s="59"/>
    </row>
    <row r="328" spans="1:4" ht="12.75" customHeight="1">
      <c r="A328" s="13"/>
      <c r="B328" s="13"/>
      <c r="C328" s="59"/>
      <c r="D328" s="59"/>
    </row>
    <row r="329" spans="1:4" ht="12.75" customHeight="1">
      <c r="A329" s="13"/>
      <c r="B329" s="13"/>
      <c r="C329" s="59"/>
      <c r="D329" s="59"/>
    </row>
    <row r="330" spans="1:4" ht="12.75" customHeight="1">
      <c r="A330" s="13"/>
      <c r="B330" s="13"/>
      <c r="C330" s="59"/>
      <c r="D330" s="59"/>
    </row>
    <row r="331" spans="1:4" ht="12.75" customHeight="1">
      <c r="A331" s="13"/>
      <c r="B331" s="13"/>
      <c r="C331" s="59"/>
      <c r="D331" s="59"/>
    </row>
    <row r="332" spans="1:4" ht="12.75" customHeight="1">
      <c r="A332" s="13"/>
      <c r="B332" s="13"/>
      <c r="C332" s="59"/>
      <c r="D332" s="59"/>
    </row>
    <row r="333" spans="1:4" ht="12.75" customHeight="1">
      <c r="A333" s="13"/>
      <c r="B333" s="13"/>
      <c r="C333" s="59"/>
      <c r="D333" s="59"/>
    </row>
    <row r="334" spans="1:4" ht="12.75" customHeight="1">
      <c r="A334" s="13"/>
      <c r="B334" s="13"/>
      <c r="C334" s="59"/>
      <c r="D334" s="59"/>
    </row>
    <row r="335" spans="1:4" ht="12.75" customHeight="1">
      <c r="A335" s="13"/>
      <c r="B335" s="13"/>
      <c r="C335" s="59"/>
      <c r="D335" s="59"/>
    </row>
    <row r="336" spans="1:4" ht="12.75" customHeight="1">
      <c r="A336" s="13"/>
      <c r="B336" s="13"/>
      <c r="C336" s="59"/>
      <c r="D336" s="59"/>
    </row>
    <row r="337" spans="1:4" ht="12.75" customHeight="1">
      <c r="A337" s="13"/>
      <c r="B337" s="13"/>
      <c r="C337" s="59"/>
      <c r="D337" s="59"/>
    </row>
    <row r="338" spans="1:4" ht="12.75" customHeight="1">
      <c r="A338" s="13"/>
      <c r="B338" s="13"/>
      <c r="C338" s="59"/>
      <c r="D338" s="59"/>
    </row>
    <row r="339" spans="1:4" ht="12.75" customHeight="1">
      <c r="A339" s="13"/>
      <c r="B339" s="13"/>
      <c r="C339" s="59"/>
      <c r="D339" s="59"/>
    </row>
    <row r="340" spans="1:4" ht="12.75" customHeight="1">
      <c r="A340" s="13"/>
      <c r="B340" s="13"/>
      <c r="C340" s="59"/>
      <c r="D340" s="59"/>
    </row>
    <row r="341" spans="1:4" ht="12.75" customHeight="1">
      <c r="A341" s="13"/>
      <c r="B341" s="13"/>
      <c r="C341" s="59"/>
      <c r="D341" s="59"/>
    </row>
    <row r="342" spans="1:4" ht="12.75" customHeight="1">
      <c r="A342" s="13"/>
      <c r="B342" s="13"/>
      <c r="C342" s="59"/>
      <c r="D342" s="59"/>
    </row>
    <row r="343" spans="1:4" ht="12.75" customHeight="1">
      <c r="A343" s="13"/>
      <c r="B343" s="13"/>
      <c r="C343" s="59"/>
      <c r="D343" s="59"/>
    </row>
    <row r="344" spans="1:4" ht="12.75" customHeight="1">
      <c r="A344" s="13"/>
      <c r="B344" s="13"/>
      <c r="C344" s="59"/>
      <c r="D344" s="59"/>
    </row>
    <row r="345" spans="1:4" ht="12.75" customHeight="1">
      <c r="A345" s="13"/>
      <c r="B345" s="13"/>
      <c r="C345" s="59"/>
      <c r="D345" s="59"/>
    </row>
    <row r="346" spans="1:4" ht="12.75" customHeight="1">
      <c r="A346" s="13"/>
      <c r="B346" s="13"/>
      <c r="C346" s="59"/>
      <c r="D346" s="59"/>
    </row>
    <row r="347" spans="1:4" ht="12.75" customHeight="1">
      <c r="A347" s="13"/>
      <c r="B347" s="13"/>
      <c r="C347" s="59"/>
      <c r="D347" s="59"/>
    </row>
    <row r="348" spans="1:4" ht="12.75" customHeight="1">
      <c r="A348" s="13"/>
      <c r="B348" s="13"/>
      <c r="C348" s="59"/>
      <c r="D348" s="59"/>
    </row>
    <row r="349" spans="1:4" ht="12.75" customHeight="1">
      <c r="A349" s="13"/>
      <c r="B349" s="13"/>
      <c r="C349" s="59"/>
      <c r="D349" s="59"/>
    </row>
    <row r="350" spans="1:4" ht="12.75" customHeight="1">
      <c r="A350" s="13"/>
      <c r="B350" s="13"/>
      <c r="C350" s="59"/>
      <c r="D350" s="59"/>
    </row>
    <row r="351" spans="1:4" ht="12.75" customHeight="1">
      <c r="A351" s="13"/>
      <c r="B351" s="13"/>
      <c r="C351" s="59"/>
      <c r="D351" s="59"/>
    </row>
    <row r="352" spans="1:4" ht="12.75" customHeight="1">
      <c r="A352" s="13"/>
      <c r="B352" s="13"/>
      <c r="C352" s="59"/>
      <c r="D352" s="59"/>
    </row>
    <row r="353" spans="1:4" ht="12.75" customHeight="1">
      <c r="A353" s="13"/>
      <c r="B353" s="13"/>
      <c r="C353" s="59"/>
      <c r="D353" s="59"/>
    </row>
    <row r="354" spans="1:4" ht="12.75" customHeight="1">
      <c r="A354" s="13"/>
      <c r="B354" s="13"/>
      <c r="C354" s="59"/>
      <c r="D354" s="59"/>
    </row>
    <row r="355" spans="1:4" ht="12.75" customHeight="1">
      <c r="A355" s="13"/>
      <c r="B355" s="13"/>
      <c r="C355" s="59"/>
      <c r="D355" s="59"/>
    </row>
    <row r="356" spans="1:4" ht="12.75" customHeight="1">
      <c r="A356" s="13"/>
      <c r="B356" s="13"/>
      <c r="C356" s="59"/>
      <c r="D356" s="59"/>
    </row>
    <row r="357" spans="1:4" ht="12.75" customHeight="1">
      <c r="A357" s="13"/>
      <c r="B357" s="13"/>
      <c r="C357" s="59"/>
      <c r="D357" s="59"/>
    </row>
    <row r="358" spans="1:4" ht="12.75" customHeight="1">
      <c r="A358" s="13"/>
      <c r="B358" s="13"/>
      <c r="C358" s="59"/>
      <c r="D358" s="59"/>
    </row>
    <row r="359" spans="1:4" ht="12.75" customHeight="1">
      <c r="A359" s="13"/>
      <c r="B359" s="13"/>
      <c r="C359" s="59"/>
      <c r="D359" s="59"/>
    </row>
    <row r="360" spans="1:4" ht="12.75" customHeight="1">
      <c r="A360" s="13"/>
      <c r="B360" s="13"/>
      <c r="C360" s="59"/>
      <c r="D360" s="59"/>
    </row>
    <row r="361" spans="1:4" ht="12.75" customHeight="1">
      <c r="A361" s="13"/>
      <c r="B361" s="13"/>
      <c r="C361" s="59"/>
      <c r="D361" s="59"/>
    </row>
    <row r="362" spans="1:4" ht="12.75" customHeight="1">
      <c r="A362" s="13"/>
      <c r="B362" s="13"/>
      <c r="C362" s="59"/>
      <c r="D362" s="59"/>
    </row>
    <row r="363" spans="1:4" ht="12.75" customHeight="1">
      <c r="A363" s="13"/>
      <c r="B363" s="13"/>
      <c r="C363" s="59"/>
      <c r="D363" s="59"/>
    </row>
    <row r="364" spans="1:4" ht="12.75" customHeight="1">
      <c r="A364" s="13"/>
      <c r="B364" s="13"/>
      <c r="C364" s="59"/>
      <c r="D364" s="59"/>
    </row>
    <row r="365" spans="1:4" ht="12.75" customHeight="1">
      <c r="A365" s="13"/>
      <c r="B365" s="13"/>
      <c r="C365" s="59"/>
      <c r="D365" s="59"/>
    </row>
    <row r="366" spans="1:4" ht="12.75" customHeight="1">
      <c r="A366" s="13"/>
      <c r="B366" s="13"/>
      <c r="C366" s="59"/>
      <c r="D366" s="59"/>
    </row>
    <row r="367" spans="1:4" ht="12.75" customHeight="1">
      <c r="A367" s="13"/>
      <c r="B367" s="13"/>
      <c r="C367" s="59"/>
      <c r="D367" s="59"/>
    </row>
    <row r="368" spans="1:4" ht="12.75" customHeight="1">
      <c r="A368" s="13"/>
      <c r="B368" s="13"/>
      <c r="C368" s="59"/>
      <c r="D368" s="59"/>
    </row>
    <row r="369" spans="1:4" ht="12.75" customHeight="1">
      <c r="A369" s="13"/>
      <c r="B369" s="13"/>
      <c r="C369" s="59"/>
      <c r="D369" s="59"/>
    </row>
    <row r="370" spans="1:4" ht="12.75" customHeight="1">
      <c r="A370" s="13"/>
      <c r="B370" s="13"/>
      <c r="C370" s="59"/>
      <c r="D370" s="59"/>
    </row>
    <row r="371" spans="1:4" ht="12.75" customHeight="1">
      <c r="A371" s="13"/>
      <c r="B371" s="13"/>
      <c r="C371" s="59"/>
      <c r="D371" s="59"/>
    </row>
    <row r="372" spans="1:4" ht="12.75" customHeight="1">
      <c r="A372" s="13"/>
      <c r="B372" s="13"/>
      <c r="C372" s="59"/>
      <c r="D372" s="59"/>
    </row>
    <row r="373" spans="1:4" ht="12.75" customHeight="1">
      <c r="A373" s="13"/>
      <c r="B373" s="13"/>
      <c r="C373" s="59"/>
      <c r="D373" s="59"/>
    </row>
    <row r="374" spans="1:4" ht="12.75" customHeight="1">
      <c r="A374" s="13"/>
      <c r="B374" s="13"/>
      <c r="C374" s="59"/>
      <c r="D374" s="59"/>
    </row>
    <row r="375" spans="1:4" ht="12.75" customHeight="1">
      <c r="A375" s="13"/>
      <c r="B375" s="13"/>
      <c r="C375" s="59"/>
      <c r="D375" s="59"/>
    </row>
    <row r="376" spans="1:4" ht="12.75" customHeight="1">
      <c r="A376" s="13"/>
      <c r="B376" s="13"/>
      <c r="C376" s="59"/>
      <c r="D376" s="59"/>
    </row>
    <row r="377" spans="1:4" ht="12.75" customHeight="1">
      <c r="A377" s="13"/>
      <c r="B377" s="13"/>
      <c r="C377" s="59"/>
      <c r="D377" s="59"/>
    </row>
    <row r="378" spans="1:4" ht="12.75" customHeight="1">
      <c r="A378" s="13"/>
      <c r="B378" s="13"/>
      <c r="C378" s="59"/>
      <c r="D378" s="59"/>
    </row>
    <row r="379" spans="1:4" ht="12.75" customHeight="1">
      <c r="A379" s="13"/>
      <c r="B379" s="13"/>
      <c r="C379" s="59"/>
      <c r="D379" s="59"/>
    </row>
    <row r="380" spans="1:4" ht="12.75" customHeight="1">
      <c r="A380" s="13"/>
      <c r="B380" s="13"/>
      <c r="C380" s="59"/>
      <c r="D380" s="59"/>
    </row>
    <row r="381" spans="1:4" ht="12.75" customHeight="1">
      <c r="A381" s="13"/>
      <c r="B381" s="13"/>
      <c r="C381" s="59"/>
      <c r="D381" s="59"/>
    </row>
    <row r="382" spans="1:4" ht="12.75" customHeight="1">
      <c r="A382" s="13"/>
      <c r="B382" s="13"/>
      <c r="C382" s="59"/>
      <c r="D382" s="59"/>
    </row>
    <row r="383" spans="1:4" ht="12.75" customHeight="1">
      <c r="A383" s="13"/>
      <c r="B383" s="13"/>
      <c r="C383" s="59"/>
      <c r="D383" s="59"/>
    </row>
    <row r="384" spans="1:4" ht="12.75" customHeight="1">
      <c r="A384" s="13"/>
      <c r="B384" s="13"/>
      <c r="C384" s="59"/>
      <c r="D384" s="59"/>
    </row>
    <row r="385" spans="1:4" ht="12.75" customHeight="1">
      <c r="A385" s="13"/>
      <c r="B385" s="13"/>
      <c r="C385" s="59"/>
      <c r="D385" s="59"/>
    </row>
    <row r="386" spans="1:4" ht="12.75" customHeight="1">
      <c r="A386" s="13"/>
      <c r="B386" s="13"/>
      <c r="C386" s="59"/>
      <c r="D386" s="59"/>
    </row>
    <row r="387" spans="1:4" ht="12.75" customHeight="1">
      <c r="A387" s="13"/>
      <c r="B387" s="13"/>
      <c r="C387" s="59"/>
      <c r="D387" s="59"/>
    </row>
    <row r="388" spans="1:4" ht="12.75" customHeight="1">
      <c r="A388" s="13"/>
      <c r="B388" s="13"/>
      <c r="C388" s="59"/>
      <c r="D388" s="59"/>
    </row>
    <row r="389" spans="1:4" ht="12.75" customHeight="1">
      <c r="A389" s="13"/>
      <c r="B389" s="13"/>
      <c r="C389" s="59"/>
      <c r="D389" s="59"/>
    </row>
    <row r="390" spans="1:4" ht="12.75" customHeight="1">
      <c r="A390" s="13"/>
      <c r="B390" s="13"/>
      <c r="C390" s="59"/>
      <c r="D390" s="59"/>
    </row>
    <row r="391" spans="1:4" ht="12.75" customHeight="1">
      <c r="A391" s="13"/>
      <c r="B391" s="13"/>
      <c r="C391" s="59"/>
      <c r="D391" s="59"/>
    </row>
    <row r="392" spans="1:4" ht="12.75" customHeight="1">
      <c r="A392" s="13"/>
      <c r="B392" s="13"/>
      <c r="C392" s="59"/>
      <c r="D392" s="59"/>
    </row>
    <row r="393" spans="1:4" ht="12.75" customHeight="1">
      <c r="A393" s="13"/>
      <c r="B393" s="13"/>
      <c r="C393" s="59"/>
      <c r="D393" s="59"/>
    </row>
    <row r="394" spans="1:4" ht="12.75" customHeight="1">
      <c r="A394" s="13"/>
      <c r="B394" s="13"/>
      <c r="C394" s="59"/>
      <c r="D394" s="59"/>
    </row>
    <row r="395" spans="1:4" ht="12.75" customHeight="1">
      <c r="A395" s="13"/>
      <c r="B395" s="13"/>
      <c r="C395" s="59"/>
      <c r="D395" s="59"/>
    </row>
    <row r="396" spans="1:4" ht="12.75" customHeight="1">
      <c r="A396" s="13"/>
      <c r="B396" s="13"/>
      <c r="C396" s="59"/>
      <c r="D396" s="59"/>
    </row>
    <row r="397" spans="1:4" ht="12.75" customHeight="1">
      <c r="A397" s="13"/>
      <c r="B397" s="13"/>
      <c r="C397" s="59"/>
      <c r="D397" s="59"/>
    </row>
    <row r="398" spans="1:4" ht="12.75" customHeight="1">
      <c r="A398" s="13"/>
      <c r="B398" s="13"/>
      <c r="C398" s="59"/>
      <c r="D398" s="59"/>
    </row>
    <row r="399" spans="1:4" ht="12.75" customHeight="1">
      <c r="A399" s="13"/>
      <c r="B399" s="13"/>
      <c r="C399" s="59"/>
      <c r="D399" s="59"/>
    </row>
    <row r="400" spans="1:4" ht="12.75" customHeight="1">
      <c r="A400" s="13"/>
      <c r="B400" s="13"/>
      <c r="C400" s="59"/>
      <c r="D400" s="59"/>
    </row>
    <row r="401" spans="1:4" ht="12.75" customHeight="1">
      <c r="A401" s="13"/>
      <c r="B401" s="13"/>
      <c r="C401" s="59"/>
      <c r="D401" s="59"/>
    </row>
    <row r="402" spans="1:4" ht="12.75" customHeight="1">
      <c r="A402" s="13"/>
      <c r="B402" s="13"/>
      <c r="C402" s="59"/>
      <c r="D402" s="59"/>
    </row>
    <row r="403" spans="1:4" ht="12.75" customHeight="1">
      <c r="A403" s="13"/>
      <c r="B403" s="13"/>
      <c r="C403" s="59"/>
      <c r="D403" s="59"/>
    </row>
    <row r="404" spans="1:4" ht="12.75" customHeight="1">
      <c r="A404" s="13"/>
      <c r="B404" s="13"/>
      <c r="C404" s="59"/>
      <c r="D404" s="59"/>
    </row>
    <row r="405" spans="1:4" ht="12.75" customHeight="1">
      <c r="A405" s="13"/>
      <c r="B405" s="13"/>
      <c r="C405" s="59"/>
      <c r="D405" s="59"/>
    </row>
    <row r="406" spans="1:4" ht="12.75" customHeight="1">
      <c r="A406" s="13"/>
      <c r="B406" s="13"/>
      <c r="C406" s="59"/>
      <c r="D406" s="59"/>
    </row>
    <row r="407" spans="1:4" ht="12.75" customHeight="1">
      <c r="A407" s="13"/>
      <c r="B407" s="13"/>
      <c r="C407" s="59"/>
      <c r="D407" s="59"/>
    </row>
    <row r="408" spans="1:4" ht="12.75" customHeight="1">
      <c r="A408" s="13"/>
      <c r="B408" s="13"/>
      <c r="C408" s="59"/>
      <c r="D408" s="59"/>
    </row>
    <row r="409" spans="1:4" ht="12.75" customHeight="1">
      <c r="A409" s="13"/>
      <c r="B409" s="13"/>
      <c r="C409" s="59"/>
      <c r="D409" s="59"/>
    </row>
    <row r="410" spans="1:4" ht="12.75" customHeight="1">
      <c r="A410" s="13"/>
      <c r="B410" s="13"/>
      <c r="C410" s="59"/>
      <c r="D410" s="59"/>
    </row>
    <row r="411" spans="1:4" ht="12.75" customHeight="1">
      <c r="A411" s="13"/>
      <c r="B411" s="13"/>
      <c r="C411" s="59"/>
      <c r="D411" s="59"/>
    </row>
    <row r="412" spans="1:4" ht="12.75" customHeight="1">
      <c r="A412" s="13"/>
      <c r="B412" s="13"/>
      <c r="C412" s="59"/>
      <c r="D412" s="59"/>
    </row>
    <row r="413" spans="1:4" ht="12.75" customHeight="1">
      <c r="A413" s="13"/>
      <c r="B413" s="13"/>
      <c r="C413" s="59"/>
      <c r="D413" s="59"/>
    </row>
    <row r="414" spans="1:4" ht="12.75" customHeight="1">
      <c r="A414" s="13"/>
      <c r="B414" s="13"/>
      <c r="C414" s="59"/>
      <c r="D414" s="59"/>
    </row>
    <row r="415" spans="1:4" ht="12.75" customHeight="1">
      <c r="A415" s="13"/>
      <c r="B415" s="13"/>
      <c r="C415" s="59"/>
      <c r="D415" s="59"/>
    </row>
    <row r="416" spans="1:4" ht="12.75" customHeight="1">
      <c r="A416" s="13"/>
      <c r="B416" s="13"/>
      <c r="C416" s="59"/>
      <c r="D416" s="59"/>
    </row>
    <row r="417" spans="1:4" ht="12.75" customHeight="1">
      <c r="A417" s="13"/>
      <c r="B417" s="13"/>
      <c r="C417" s="59"/>
      <c r="D417" s="59"/>
    </row>
    <row r="418" spans="1:4" ht="12.75" customHeight="1">
      <c r="A418" s="13"/>
      <c r="B418" s="13"/>
      <c r="C418" s="59"/>
      <c r="D418" s="59"/>
    </row>
    <row r="419" spans="1:4" ht="12.75" customHeight="1">
      <c r="A419" s="13"/>
      <c r="B419" s="13"/>
      <c r="C419" s="59"/>
      <c r="D419" s="59"/>
    </row>
    <row r="420" spans="1:4" ht="12.75" customHeight="1">
      <c r="A420" s="13"/>
      <c r="B420" s="13"/>
      <c r="C420" s="59"/>
      <c r="D420" s="59"/>
    </row>
    <row r="421" spans="1:4" ht="12.75" customHeight="1">
      <c r="A421" s="13"/>
      <c r="B421" s="13"/>
      <c r="C421" s="59"/>
      <c r="D421" s="59"/>
    </row>
    <row r="422" spans="1:4" ht="12.75" customHeight="1">
      <c r="A422" s="13"/>
      <c r="B422" s="13"/>
      <c r="C422" s="59"/>
      <c r="D422" s="59"/>
    </row>
    <row r="423" spans="1:4" ht="12.75" customHeight="1">
      <c r="A423" s="13"/>
      <c r="B423" s="13"/>
      <c r="C423" s="59"/>
      <c r="D423" s="59"/>
    </row>
    <row r="424" spans="1:4" ht="12.75" customHeight="1">
      <c r="A424" s="13"/>
      <c r="B424" s="13"/>
      <c r="C424" s="59"/>
      <c r="D424" s="59"/>
    </row>
    <row r="425" spans="1:4" ht="12.75" customHeight="1">
      <c r="A425" s="13"/>
      <c r="B425" s="13"/>
      <c r="C425" s="59"/>
      <c r="D425" s="59"/>
    </row>
    <row r="426" spans="1:4" ht="12.75" customHeight="1">
      <c r="A426" s="13"/>
      <c r="B426" s="13"/>
      <c r="C426" s="59"/>
      <c r="D426" s="59"/>
    </row>
    <row r="427" spans="1:4" ht="12.75" customHeight="1">
      <c r="A427" s="13"/>
      <c r="B427" s="13"/>
      <c r="C427" s="59"/>
      <c r="D427" s="59"/>
    </row>
    <row r="428" spans="1:4" ht="12.75" customHeight="1">
      <c r="A428" s="13"/>
      <c r="B428" s="13"/>
      <c r="C428" s="59"/>
      <c r="D428" s="59"/>
    </row>
    <row r="429" spans="1:4" ht="12.75" customHeight="1">
      <c r="A429" s="13"/>
      <c r="B429" s="13"/>
      <c r="C429" s="59"/>
      <c r="D429" s="59"/>
    </row>
    <row r="430" spans="1:4" ht="12.75" customHeight="1">
      <c r="A430" s="13"/>
      <c r="B430" s="13"/>
      <c r="C430" s="59"/>
      <c r="D430" s="59"/>
    </row>
    <row r="431" spans="1:4" ht="12.75" customHeight="1">
      <c r="A431" s="13"/>
      <c r="B431" s="13"/>
      <c r="C431" s="59"/>
      <c r="D431" s="59"/>
    </row>
    <row r="432" spans="1:4" ht="12.75" customHeight="1">
      <c r="A432" s="13"/>
      <c r="B432" s="13"/>
      <c r="C432" s="59"/>
      <c r="D432" s="59"/>
    </row>
    <row r="433" spans="1:4" ht="12.75" customHeight="1">
      <c r="A433" s="13"/>
      <c r="B433" s="13"/>
      <c r="C433" s="59"/>
      <c r="D433" s="59"/>
    </row>
    <row r="434" spans="1:4" ht="12.75" customHeight="1">
      <c r="A434" s="13"/>
      <c r="B434" s="13"/>
      <c r="C434" s="59"/>
      <c r="D434" s="59"/>
    </row>
    <row r="435" spans="1:4" ht="12.75" customHeight="1">
      <c r="A435" s="13"/>
      <c r="B435" s="13"/>
      <c r="C435" s="59"/>
      <c r="D435" s="59"/>
    </row>
    <row r="436" spans="1:4" ht="12.75" customHeight="1">
      <c r="A436" s="13"/>
      <c r="B436" s="13"/>
      <c r="C436" s="59"/>
      <c r="D436" s="59"/>
    </row>
    <row r="437" spans="1:4" ht="12.75" customHeight="1">
      <c r="A437" s="13"/>
      <c r="B437" s="13"/>
      <c r="C437" s="59"/>
      <c r="D437" s="59"/>
    </row>
    <row r="438" spans="1:4" ht="12.75" customHeight="1">
      <c r="A438" s="13"/>
      <c r="B438" s="13"/>
      <c r="C438" s="59"/>
      <c r="D438" s="59"/>
    </row>
    <row r="439" spans="1:4" ht="12.75" customHeight="1">
      <c r="A439" s="13"/>
      <c r="B439" s="13"/>
      <c r="C439" s="59"/>
      <c r="D439" s="59"/>
    </row>
    <row r="440" spans="1:4" ht="12.75" customHeight="1">
      <c r="A440" s="13"/>
      <c r="B440" s="13"/>
      <c r="C440" s="59"/>
      <c r="D440" s="59"/>
    </row>
    <row r="441" spans="1:4" ht="12.75" customHeight="1">
      <c r="A441" s="13"/>
      <c r="B441" s="13"/>
      <c r="C441" s="59"/>
      <c r="D441" s="59"/>
    </row>
    <row r="442" spans="1:4" ht="12.75" customHeight="1">
      <c r="A442" s="13"/>
      <c r="B442" s="13"/>
      <c r="C442" s="59"/>
      <c r="D442" s="59"/>
    </row>
    <row r="443" spans="1:4" ht="12.75" customHeight="1">
      <c r="A443" s="13"/>
      <c r="B443" s="13"/>
      <c r="C443" s="59"/>
      <c r="D443" s="59"/>
    </row>
    <row r="444" spans="1:4" ht="12.75" customHeight="1">
      <c r="A444" s="13"/>
      <c r="B444" s="13"/>
      <c r="C444" s="59"/>
      <c r="D444" s="59"/>
    </row>
    <row r="445" spans="1:4" ht="12.75" customHeight="1">
      <c r="A445" s="13"/>
      <c r="B445" s="13"/>
      <c r="C445" s="59"/>
      <c r="D445" s="59"/>
    </row>
    <row r="446" spans="1:4" ht="12.75" customHeight="1">
      <c r="A446" s="13"/>
      <c r="B446" s="13"/>
      <c r="C446" s="59"/>
      <c r="D446" s="59"/>
    </row>
    <row r="447" spans="1:4" ht="12.75" customHeight="1">
      <c r="A447" s="13"/>
      <c r="B447" s="13"/>
      <c r="C447" s="59"/>
      <c r="D447" s="59"/>
    </row>
    <row r="448" spans="1:4" ht="12.75" customHeight="1">
      <c r="A448" s="13"/>
      <c r="B448" s="13"/>
      <c r="C448" s="59"/>
      <c r="D448" s="59"/>
    </row>
    <row r="449" spans="1:4" ht="12.75" customHeight="1">
      <c r="A449" s="13"/>
      <c r="B449" s="13"/>
      <c r="C449" s="59"/>
      <c r="D449" s="59"/>
    </row>
    <row r="450" spans="1:4" ht="12.75" customHeight="1">
      <c r="A450" s="13"/>
      <c r="B450" s="13"/>
      <c r="C450" s="59"/>
      <c r="D450" s="59"/>
    </row>
    <row r="451" spans="1:4" ht="12.75" customHeight="1">
      <c r="A451" s="13"/>
      <c r="B451" s="13"/>
      <c r="C451" s="59"/>
      <c r="D451" s="59"/>
    </row>
    <row r="452" spans="1:4" ht="12.75" customHeight="1">
      <c r="A452" s="13"/>
      <c r="B452" s="13"/>
      <c r="C452" s="59"/>
      <c r="D452" s="59"/>
    </row>
    <row r="453" spans="1:4" ht="12.75" customHeight="1">
      <c r="A453" s="13"/>
      <c r="B453" s="13"/>
      <c r="C453" s="59"/>
      <c r="D453" s="59"/>
    </row>
    <row r="454" spans="1:4" ht="12.75" customHeight="1">
      <c r="A454" s="13"/>
      <c r="B454" s="13"/>
      <c r="C454" s="59"/>
      <c r="D454" s="59"/>
    </row>
    <row r="455" spans="1:4" ht="12.75" customHeight="1">
      <c r="A455" s="13"/>
      <c r="B455" s="13"/>
      <c r="C455" s="59"/>
      <c r="D455" s="59"/>
    </row>
    <row r="456" spans="1:4" ht="12.75" customHeight="1">
      <c r="A456" s="13"/>
      <c r="B456" s="13"/>
      <c r="C456" s="59"/>
      <c r="D456" s="59"/>
    </row>
    <row r="457" spans="1:4" ht="12.75" customHeight="1">
      <c r="A457" s="13"/>
      <c r="B457" s="13"/>
      <c r="C457" s="59"/>
      <c r="D457" s="59"/>
    </row>
    <row r="458" spans="1:4" ht="12.75" customHeight="1">
      <c r="A458" s="13"/>
      <c r="B458" s="13"/>
      <c r="C458" s="59"/>
      <c r="D458" s="59"/>
    </row>
    <row r="459" spans="1:4" ht="12.75" customHeight="1">
      <c r="A459" s="13"/>
      <c r="B459" s="13"/>
      <c r="C459" s="59"/>
      <c r="D459" s="59"/>
    </row>
    <row r="460" spans="1:4" ht="12.75" customHeight="1">
      <c r="A460" s="13"/>
      <c r="B460" s="13"/>
      <c r="C460" s="59"/>
      <c r="D460" s="59"/>
    </row>
    <row r="461" spans="1:4" ht="12.75" customHeight="1">
      <c r="A461" s="13"/>
      <c r="B461" s="13"/>
      <c r="C461" s="59"/>
      <c r="D461" s="59"/>
    </row>
    <row r="462" spans="1:4" ht="12.75" customHeight="1">
      <c r="A462" s="13"/>
      <c r="B462" s="13"/>
      <c r="C462" s="59"/>
      <c r="D462" s="59"/>
    </row>
    <row r="463" spans="1:4" ht="12.75" customHeight="1">
      <c r="A463" s="13"/>
      <c r="B463" s="13"/>
      <c r="C463" s="59"/>
      <c r="D463" s="59"/>
    </row>
    <row r="464" spans="1:4" ht="12.75" customHeight="1">
      <c r="A464" s="13"/>
      <c r="B464" s="13"/>
      <c r="C464" s="59"/>
      <c r="D464" s="59"/>
    </row>
    <row r="465" spans="1:4" ht="12.75" customHeight="1">
      <c r="A465" s="13"/>
      <c r="B465" s="13"/>
      <c r="C465" s="59"/>
      <c r="D465" s="59"/>
    </row>
    <row r="466" spans="1:4" ht="12.75" customHeight="1">
      <c r="A466" s="13"/>
      <c r="B466" s="13"/>
      <c r="C466" s="59"/>
      <c r="D466" s="59"/>
    </row>
    <row r="467" spans="1:4" ht="12.75" customHeight="1">
      <c r="A467" s="13"/>
      <c r="B467" s="13"/>
      <c r="C467" s="59"/>
      <c r="D467" s="59"/>
    </row>
    <row r="468" spans="1:4" ht="12.75" customHeight="1">
      <c r="A468" s="13"/>
      <c r="B468" s="13"/>
      <c r="C468" s="59"/>
      <c r="D468" s="59"/>
    </row>
    <row r="469" spans="1:4" ht="12.75" customHeight="1">
      <c r="A469" s="13"/>
      <c r="B469" s="13"/>
      <c r="C469" s="59"/>
      <c r="D469" s="59"/>
    </row>
    <row r="470" spans="1:4" ht="12.75" customHeight="1">
      <c r="A470" s="13"/>
      <c r="B470" s="13"/>
      <c r="C470" s="59"/>
      <c r="D470" s="59"/>
    </row>
    <row r="471" spans="1:4" ht="12.75" customHeight="1">
      <c r="A471" s="13"/>
      <c r="B471" s="13"/>
      <c r="C471" s="59"/>
      <c r="D471" s="59"/>
    </row>
    <row r="472" spans="1:4" ht="12.75" customHeight="1">
      <c r="A472" s="13"/>
      <c r="B472" s="13"/>
      <c r="C472" s="59"/>
      <c r="D472" s="59"/>
    </row>
    <row r="473" spans="1:4" ht="12.75" customHeight="1">
      <c r="A473" s="13"/>
      <c r="B473" s="13"/>
      <c r="C473" s="59"/>
      <c r="D473" s="59"/>
    </row>
    <row r="474" spans="1:4" ht="12.75" customHeight="1">
      <c r="A474" s="13"/>
      <c r="B474" s="13"/>
      <c r="C474" s="59"/>
      <c r="D474" s="59"/>
    </row>
    <row r="475" spans="1:4" ht="12.75" customHeight="1">
      <c r="A475" s="13"/>
      <c r="B475" s="13"/>
      <c r="C475" s="59"/>
      <c r="D475" s="59"/>
    </row>
    <row r="476" spans="1:4" ht="12.75" customHeight="1">
      <c r="A476" s="13"/>
      <c r="B476" s="13"/>
      <c r="C476" s="59"/>
      <c r="D476" s="59"/>
    </row>
    <row r="477" spans="1:4" ht="12.75" customHeight="1">
      <c r="A477" s="13"/>
      <c r="B477" s="13"/>
      <c r="C477" s="59"/>
      <c r="D477" s="59"/>
    </row>
    <row r="478" spans="1:4" ht="12.75" customHeight="1">
      <c r="A478" s="13"/>
      <c r="B478" s="13"/>
      <c r="C478" s="59"/>
      <c r="D478" s="59"/>
    </row>
    <row r="479" spans="1:4" ht="12.75" customHeight="1">
      <c r="A479" s="13"/>
      <c r="B479" s="13"/>
      <c r="C479" s="59"/>
      <c r="D479" s="59"/>
    </row>
    <row r="480" spans="1:4" ht="12.75" customHeight="1">
      <c r="A480" s="13"/>
      <c r="B480" s="13"/>
      <c r="C480" s="59"/>
      <c r="D480" s="59"/>
    </row>
    <row r="481" spans="1:4" ht="12.75" customHeight="1">
      <c r="A481" s="13"/>
      <c r="B481" s="13"/>
      <c r="C481" s="59"/>
      <c r="D481" s="59"/>
    </row>
    <row r="482" spans="1:4" ht="12.75" customHeight="1">
      <c r="A482" s="13"/>
      <c r="B482" s="13"/>
      <c r="C482" s="59"/>
      <c r="D482" s="59"/>
    </row>
    <row r="483" spans="1:4" ht="12.75" customHeight="1">
      <c r="A483" s="13"/>
      <c r="B483" s="13"/>
      <c r="C483" s="59"/>
      <c r="D483" s="59"/>
    </row>
    <row r="484" spans="1:4" ht="12.75" customHeight="1">
      <c r="A484" s="13"/>
      <c r="B484" s="13"/>
      <c r="C484" s="59"/>
      <c r="D484" s="59"/>
    </row>
    <row r="485" spans="1:4" ht="12.75" customHeight="1">
      <c r="A485" s="13"/>
      <c r="B485" s="13"/>
      <c r="C485" s="59"/>
      <c r="D485" s="59"/>
    </row>
    <row r="486" spans="1:4" ht="12.75" customHeight="1">
      <c r="A486" s="13"/>
      <c r="B486" s="13"/>
      <c r="C486" s="59"/>
      <c r="D486" s="59"/>
    </row>
    <row r="487" spans="1:4" ht="12.75" customHeight="1">
      <c r="A487" s="13"/>
      <c r="B487" s="13"/>
      <c r="C487" s="59"/>
      <c r="D487" s="59"/>
    </row>
    <row r="488" spans="1:4" ht="12.75" customHeight="1">
      <c r="A488" s="13"/>
      <c r="B488" s="13"/>
      <c r="C488" s="59"/>
      <c r="D488" s="59"/>
    </row>
    <row r="489" spans="1:4" ht="12.75" customHeight="1">
      <c r="A489" s="13"/>
      <c r="B489" s="13"/>
      <c r="C489" s="59"/>
      <c r="D489" s="59"/>
    </row>
    <row r="490" spans="1:4" ht="12.75" customHeight="1">
      <c r="A490" s="13"/>
      <c r="B490" s="13"/>
      <c r="C490" s="59"/>
      <c r="D490" s="59"/>
    </row>
    <row r="491" spans="1:4" ht="12.75" customHeight="1">
      <c r="A491" s="13"/>
      <c r="B491" s="13"/>
      <c r="C491" s="59"/>
      <c r="D491" s="59"/>
    </row>
    <row r="492" spans="1:4" ht="12.75" customHeight="1">
      <c r="A492" s="13"/>
      <c r="B492" s="13"/>
      <c r="C492" s="59"/>
      <c r="D492" s="59"/>
    </row>
    <row r="493" spans="1:4" ht="12.75" customHeight="1">
      <c r="A493" s="13"/>
      <c r="B493" s="13"/>
      <c r="C493" s="59"/>
      <c r="D493" s="59"/>
    </row>
    <row r="494" spans="1:4" ht="12.75" customHeight="1">
      <c r="A494" s="13"/>
      <c r="B494" s="13"/>
      <c r="C494" s="59"/>
      <c r="D494" s="59"/>
    </row>
    <row r="495" spans="1:4" ht="12.75" customHeight="1">
      <c r="A495" s="13"/>
      <c r="B495" s="13"/>
      <c r="C495" s="59"/>
      <c r="D495" s="59"/>
    </row>
    <row r="496" spans="1:4" ht="12.75" customHeight="1">
      <c r="A496" s="13"/>
      <c r="B496" s="13"/>
      <c r="C496" s="59"/>
      <c r="D496" s="59"/>
    </row>
    <row r="497" spans="1:4" ht="12.75" customHeight="1">
      <c r="A497" s="13"/>
      <c r="B497" s="13"/>
      <c r="C497" s="59"/>
      <c r="D497" s="59"/>
    </row>
    <row r="498" spans="1:4" ht="12.75" customHeight="1">
      <c r="A498" s="13"/>
      <c r="B498" s="13"/>
      <c r="C498" s="59"/>
      <c r="D498" s="59"/>
    </row>
    <row r="499" spans="1:4" ht="12.75" customHeight="1">
      <c r="A499" s="13"/>
      <c r="B499" s="13"/>
      <c r="C499" s="59"/>
      <c r="D499" s="59"/>
    </row>
    <row r="500" spans="1:4" ht="12.75" customHeight="1">
      <c r="A500" s="13"/>
      <c r="B500" s="13"/>
      <c r="C500" s="59"/>
      <c r="D500" s="59"/>
    </row>
    <row r="501" spans="1:4" ht="12.75" customHeight="1">
      <c r="A501" s="13"/>
      <c r="B501" s="13"/>
      <c r="C501" s="59"/>
      <c r="D501" s="59"/>
    </row>
    <row r="502" spans="1:4" ht="12.75" customHeight="1">
      <c r="A502" s="13"/>
      <c r="B502" s="13"/>
      <c r="C502" s="59"/>
      <c r="D502" s="59"/>
    </row>
    <row r="503" spans="1:4" ht="12.75" customHeight="1">
      <c r="A503" s="13"/>
      <c r="B503" s="13"/>
      <c r="C503" s="59"/>
      <c r="D503" s="59"/>
    </row>
    <row r="504" spans="1:4" ht="12.75" customHeight="1">
      <c r="A504" s="13"/>
      <c r="B504" s="13"/>
      <c r="C504" s="59"/>
      <c r="D504" s="59"/>
    </row>
    <row r="505" spans="1:4" ht="12.75" customHeight="1">
      <c r="A505" s="13"/>
      <c r="B505" s="13"/>
      <c r="C505" s="59"/>
      <c r="D505" s="59"/>
    </row>
    <row r="506" spans="1:4" ht="12.75" customHeight="1">
      <c r="A506" s="13"/>
      <c r="B506" s="13"/>
      <c r="C506" s="59"/>
      <c r="D506" s="59"/>
    </row>
    <row r="507" spans="1:4" ht="12.75" customHeight="1">
      <c r="A507" s="13"/>
      <c r="B507" s="13"/>
      <c r="C507" s="59"/>
      <c r="D507" s="59"/>
    </row>
    <row r="508" spans="1:4" ht="12.75" customHeight="1">
      <c r="A508" s="13"/>
      <c r="B508" s="13"/>
      <c r="C508" s="59"/>
      <c r="D508" s="59"/>
    </row>
    <row r="509" spans="1:4" ht="12.75" customHeight="1">
      <c r="A509" s="13"/>
      <c r="B509" s="13"/>
      <c r="C509" s="59"/>
      <c r="D509" s="59"/>
    </row>
    <row r="510" spans="1:4" ht="12.75" customHeight="1">
      <c r="A510" s="13"/>
      <c r="B510" s="13"/>
      <c r="C510" s="59"/>
      <c r="D510" s="59"/>
    </row>
    <row r="511" spans="1:4" ht="12.75" customHeight="1">
      <c r="A511" s="13"/>
      <c r="B511" s="13"/>
      <c r="C511" s="59"/>
      <c r="D511" s="59"/>
    </row>
    <row r="512" spans="1:4" ht="12.75" customHeight="1">
      <c r="A512" s="13"/>
      <c r="B512" s="13"/>
      <c r="C512" s="59"/>
      <c r="D512" s="59"/>
    </row>
    <row r="513" spans="1:4" ht="12.75" customHeight="1">
      <c r="A513" s="13"/>
      <c r="B513" s="13"/>
      <c r="C513" s="59"/>
      <c r="D513" s="59"/>
    </row>
    <row r="514" spans="1:4" ht="12.75" customHeight="1">
      <c r="A514" s="13"/>
      <c r="B514" s="13"/>
      <c r="C514" s="59"/>
      <c r="D514" s="59"/>
    </row>
    <row r="515" spans="1:4" ht="12.75" customHeight="1">
      <c r="A515" s="13"/>
      <c r="B515" s="13"/>
      <c r="C515" s="59"/>
      <c r="D515" s="59"/>
    </row>
    <row r="516" spans="1:4" ht="12.75" customHeight="1">
      <c r="A516" s="13"/>
      <c r="B516" s="13"/>
      <c r="C516" s="59"/>
      <c r="D516" s="59"/>
    </row>
    <row r="517" spans="1:4" ht="12.75" customHeight="1">
      <c r="A517" s="13"/>
      <c r="B517" s="13"/>
      <c r="C517" s="59"/>
      <c r="D517" s="59"/>
    </row>
    <row r="518" spans="1:4" ht="12.75" customHeight="1">
      <c r="A518" s="13"/>
      <c r="B518" s="13"/>
      <c r="C518" s="59"/>
      <c r="D518" s="59"/>
    </row>
    <row r="519" spans="1:4" ht="12.75" customHeight="1">
      <c r="A519" s="13"/>
      <c r="B519" s="13"/>
      <c r="C519" s="59"/>
      <c r="D519" s="59"/>
    </row>
    <row r="520" spans="1:4" ht="12.75" customHeight="1">
      <c r="A520" s="13"/>
      <c r="B520" s="13"/>
      <c r="C520" s="59"/>
      <c r="D520" s="59"/>
    </row>
    <row r="521" spans="1:4" ht="12.75" customHeight="1">
      <c r="A521" s="13"/>
      <c r="B521" s="13"/>
      <c r="C521" s="59"/>
      <c r="D521" s="59"/>
    </row>
    <row r="522" spans="1:4" ht="12.75" customHeight="1">
      <c r="A522" s="13"/>
      <c r="B522" s="13"/>
      <c r="C522" s="59"/>
      <c r="D522" s="59"/>
    </row>
    <row r="523" spans="1:4" ht="12.75" customHeight="1">
      <c r="A523" s="13"/>
      <c r="B523" s="13"/>
      <c r="C523" s="59"/>
      <c r="D523" s="59"/>
    </row>
    <row r="524" spans="1:4" ht="12.75" customHeight="1">
      <c r="A524" s="13"/>
      <c r="B524" s="13"/>
      <c r="C524" s="59"/>
      <c r="D524" s="59"/>
    </row>
    <row r="525" spans="1:4" ht="12.75" customHeight="1">
      <c r="A525" s="13"/>
      <c r="B525" s="13"/>
      <c r="C525" s="59"/>
      <c r="D525" s="59"/>
    </row>
    <row r="526" spans="1:4" ht="12.75" customHeight="1">
      <c r="A526" s="13"/>
      <c r="B526" s="13"/>
      <c r="C526" s="59"/>
      <c r="D526" s="59"/>
    </row>
    <row r="527" spans="1:4" ht="12.75" customHeight="1">
      <c r="A527" s="13"/>
      <c r="B527" s="13"/>
      <c r="C527" s="59"/>
      <c r="D527" s="59"/>
    </row>
    <row r="528" spans="1:4" ht="12.75" customHeight="1">
      <c r="A528" s="13"/>
      <c r="B528" s="13"/>
      <c r="C528" s="59"/>
      <c r="D528" s="59"/>
    </row>
    <row r="529" spans="1:4" ht="12.75" customHeight="1">
      <c r="A529" s="13"/>
      <c r="B529" s="13"/>
      <c r="C529" s="59"/>
      <c r="D529" s="59"/>
    </row>
    <row r="530" spans="1:4" ht="12.75" customHeight="1">
      <c r="A530" s="13"/>
      <c r="B530" s="13"/>
      <c r="C530" s="59"/>
      <c r="D530" s="59"/>
    </row>
    <row r="531" spans="1:4" ht="12.75" customHeight="1">
      <c r="A531" s="13"/>
      <c r="B531" s="13"/>
      <c r="C531" s="59"/>
      <c r="D531" s="59"/>
    </row>
    <row r="532" spans="1:4" ht="12.75" customHeight="1">
      <c r="A532" s="13"/>
      <c r="B532" s="13"/>
      <c r="C532" s="59"/>
      <c r="D532" s="59"/>
    </row>
    <row r="533" spans="1:4" ht="12.75" customHeight="1">
      <c r="A533" s="13"/>
      <c r="B533" s="13"/>
      <c r="C533" s="59"/>
      <c r="D533" s="59"/>
    </row>
    <row r="534" spans="1:4" ht="12.75" customHeight="1">
      <c r="A534" s="13"/>
      <c r="B534" s="13"/>
      <c r="C534" s="59"/>
      <c r="D534" s="59"/>
    </row>
    <row r="535" spans="1:4" ht="12.75" customHeight="1">
      <c r="A535" s="13"/>
      <c r="B535" s="13"/>
      <c r="C535" s="59"/>
      <c r="D535" s="59"/>
    </row>
    <row r="536" spans="1:4" ht="12.75" customHeight="1">
      <c r="A536" s="13"/>
      <c r="B536" s="13"/>
      <c r="C536" s="59"/>
      <c r="D536" s="59"/>
    </row>
    <row r="537" spans="1:4" ht="12.75" customHeight="1">
      <c r="A537" s="13"/>
      <c r="B537" s="13"/>
      <c r="C537" s="59"/>
      <c r="D537" s="59"/>
    </row>
    <row r="538" spans="1:4" ht="12.75" customHeight="1">
      <c r="A538" s="13"/>
      <c r="B538" s="13"/>
      <c r="C538" s="59"/>
      <c r="D538" s="59"/>
    </row>
    <row r="539" spans="1:4" ht="12.75" customHeight="1">
      <c r="A539" s="13"/>
      <c r="B539" s="13"/>
      <c r="C539" s="59"/>
      <c r="D539" s="59"/>
    </row>
    <row r="540" spans="1:4" ht="12.75" customHeight="1">
      <c r="A540" s="13"/>
      <c r="B540" s="13"/>
      <c r="C540" s="59"/>
      <c r="D540" s="59"/>
    </row>
    <row r="541" spans="1:4" ht="12.75" customHeight="1">
      <c r="A541" s="13"/>
      <c r="B541" s="13"/>
      <c r="C541" s="59"/>
      <c r="D541" s="59"/>
    </row>
    <row r="542" spans="1:4" ht="12.75" customHeight="1">
      <c r="A542" s="13"/>
      <c r="B542" s="13"/>
      <c r="C542" s="59"/>
      <c r="D542" s="59"/>
    </row>
    <row r="543" spans="1:4" ht="12.75" customHeight="1">
      <c r="A543" s="13"/>
      <c r="B543" s="13"/>
      <c r="C543" s="59"/>
      <c r="D543" s="59"/>
    </row>
    <row r="544" spans="1:4" ht="12.75" customHeight="1">
      <c r="A544" s="13"/>
      <c r="B544" s="13"/>
      <c r="C544" s="59"/>
      <c r="D544" s="59"/>
    </row>
    <row r="545" spans="1:4" ht="12.75" customHeight="1">
      <c r="A545" s="13"/>
      <c r="B545" s="13"/>
      <c r="C545" s="59"/>
      <c r="D545" s="59"/>
    </row>
    <row r="546" spans="1:4" ht="12.75" customHeight="1">
      <c r="A546" s="13"/>
      <c r="B546" s="13"/>
      <c r="C546" s="59"/>
      <c r="D546" s="59"/>
    </row>
    <row r="547" spans="1:4" ht="12.75" customHeight="1">
      <c r="A547" s="13"/>
      <c r="B547" s="13"/>
      <c r="C547" s="59"/>
      <c r="D547" s="59"/>
    </row>
    <row r="548" spans="1:4" ht="12.75" customHeight="1">
      <c r="A548" s="13"/>
      <c r="B548" s="13"/>
      <c r="C548" s="59"/>
      <c r="D548" s="59"/>
    </row>
    <row r="549" spans="1:4" ht="12.75" customHeight="1">
      <c r="A549" s="13"/>
      <c r="B549" s="13"/>
      <c r="C549" s="59"/>
      <c r="D549" s="59"/>
    </row>
    <row r="550" spans="1:4" ht="12.75" customHeight="1">
      <c r="A550" s="13"/>
      <c r="B550" s="13"/>
      <c r="C550" s="59"/>
      <c r="D550" s="59"/>
    </row>
    <row r="551" spans="1:4" ht="12.75" customHeight="1">
      <c r="A551" s="13"/>
      <c r="B551" s="13"/>
      <c r="C551" s="59"/>
      <c r="D551" s="59"/>
    </row>
    <row r="552" spans="1:4" ht="12.75" customHeight="1">
      <c r="A552" s="13"/>
      <c r="B552" s="13"/>
      <c r="C552" s="59"/>
      <c r="D552" s="59"/>
    </row>
    <row r="553" spans="1:4" ht="12.75" customHeight="1">
      <c r="A553" s="13"/>
      <c r="B553" s="13"/>
      <c r="C553" s="59"/>
      <c r="D553" s="59"/>
    </row>
    <row r="554" spans="1:4" ht="12.75" customHeight="1">
      <c r="A554" s="13"/>
      <c r="B554" s="13"/>
      <c r="C554" s="59"/>
      <c r="D554" s="59"/>
    </row>
    <row r="555" spans="1:4" ht="12.75" customHeight="1">
      <c r="A555" s="13"/>
      <c r="B555" s="13"/>
      <c r="C555" s="59"/>
      <c r="D555" s="59"/>
    </row>
  </sheetData>
  <mergeCells count="6">
    <mergeCell ref="A253:C253"/>
    <mergeCell ref="A1:B1"/>
    <mergeCell ref="A209:B209"/>
    <mergeCell ref="A162:B162"/>
    <mergeCell ref="A166:B166"/>
    <mergeCell ref="A204:B204"/>
  </mergeCells>
  <printOptions horizontalCentered="1"/>
  <pageMargins left="0" right="0.2" top="0.25" bottom="0.25" header="0" footer="0"/>
  <pageSetup scale="45" fitToHeight="3" orientation="landscape" r:id="rId1"/>
  <headerFooter>
    <oddFooter>&amp;CCompany Confidential&amp;R&amp;P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17365D"/>
    <pageSetUpPr fitToPage="1"/>
  </sheetPr>
  <dimension ref="A1:D364"/>
  <sheetViews>
    <sheetView showGridLines="0" topLeftCell="A56" zoomScale="90" zoomScaleNormal="90" workbookViewId="0">
      <selection activeCell="A60" sqref="A60:XFD86"/>
    </sheetView>
  </sheetViews>
  <sheetFormatPr defaultColWidth="14.42578125" defaultRowHeight="15" customHeight="1"/>
  <cols>
    <col min="1" max="1" width="18.5703125" customWidth="1"/>
    <col min="2" max="2" width="156.42578125" customWidth="1"/>
    <col min="3" max="4" width="18.5703125" style="51" customWidth="1"/>
  </cols>
  <sheetData>
    <row r="1" spans="1:4" ht="31.5" customHeight="1">
      <c r="A1" s="329" t="s">
        <v>468</v>
      </c>
      <c r="B1" s="338"/>
      <c r="C1" s="50" t="s">
        <v>3</v>
      </c>
      <c r="D1" s="123">
        <v>45597</v>
      </c>
    </row>
    <row r="2" spans="1:4" ht="15" customHeight="1">
      <c r="A2" s="124" t="s">
        <v>469</v>
      </c>
      <c r="C2" s="50"/>
      <c r="D2" s="172" t="s">
        <v>5</v>
      </c>
    </row>
    <row r="3" spans="1:4" ht="15" customHeight="1">
      <c r="A3" s="124" t="s">
        <v>470</v>
      </c>
      <c r="C3" s="50"/>
    </row>
    <row r="4" spans="1:4" ht="15" customHeight="1">
      <c r="A4" s="124" t="s">
        <v>471</v>
      </c>
      <c r="C4" s="50"/>
    </row>
    <row r="5" spans="1:4" ht="15" customHeight="1">
      <c r="A5" s="124" t="s">
        <v>472</v>
      </c>
      <c r="C5" s="50"/>
    </row>
    <row r="6" spans="1:4" ht="15.75" customHeight="1">
      <c r="A6" s="148" t="s">
        <v>473</v>
      </c>
      <c r="B6" s="3"/>
      <c r="C6" s="52"/>
    </row>
    <row r="7" spans="1:4" ht="81" customHeight="1">
      <c r="A7" s="4" t="s">
        <v>6</v>
      </c>
      <c r="B7" s="8" t="s">
        <v>7</v>
      </c>
      <c r="C7" s="90" t="s">
        <v>474</v>
      </c>
      <c r="D7" s="88" t="s">
        <v>9</v>
      </c>
    </row>
    <row r="8" spans="1:4" ht="14.25" customHeight="1">
      <c r="A8" s="31" t="s">
        <v>475</v>
      </c>
      <c r="B8" s="312"/>
      <c r="C8" s="313"/>
      <c r="D8" s="76"/>
    </row>
    <row r="9" spans="1:4" ht="14.25" customHeight="1">
      <c r="A9" s="125" t="s">
        <v>476</v>
      </c>
      <c r="B9" s="125"/>
      <c r="C9" s="126"/>
      <c r="D9" s="127"/>
    </row>
    <row r="10" spans="1:4" s="14" customFormat="1" ht="14.25" customHeight="1">
      <c r="A10" s="131" t="s">
        <v>477</v>
      </c>
      <c r="B10" s="132"/>
      <c r="C10" s="133"/>
      <c r="D10" s="314" t="s">
        <v>3</v>
      </c>
    </row>
    <row r="11" spans="1:4" s="14" customFormat="1" ht="14.25" customHeight="1">
      <c r="A11" s="315" t="s">
        <v>478</v>
      </c>
      <c r="B11" s="315" t="s">
        <v>479</v>
      </c>
      <c r="C11" s="250">
        <v>1590</v>
      </c>
      <c r="D11" s="316">
        <f>C11*0.8</f>
        <v>1272</v>
      </c>
    </row>
    <row r="12" spans="1:4" s="14" customFormat="1" ht="14.25" customHeight="1">
      <c r="A12" s="315" t="s">
        <v>480</v>
      </c>
      <c r="B12" s="315" t="s">
        <v>481</v>
      </c>
      <c r="C12" s="250">
        <v>1990</v>
      </c>
      <c r="D12" s="316">
        <f t="shared" ref="D12:D17" si="0">C12*0.8</f>
        <v>1592</v>
      </c>
    </row>
    <row r="13" spans="1:4" ht="14.25" customHeight="1">
      <c r="A13" s="315" t="s">
        <v>482</v>
      </c>
      <c r="B13" s="317" t="s">
        <v>483</v>
      </c>
      <c r="C13" s="250">
        <v>2990</v>
      </c>
      <c r="D13" s="316">
        <f t="shared" si="0"/>
        <v>2392</v>
      </c>
    </row>
    <row r="14" spans="1:4" ht="14.25" customHeight="1">
      <c r="A14" s="315" t="s">
        <v>484</v>
      </c>
      <c r="B14" s="317" t="s">
        <v>485</v>
      </c>
      <c r="C14" s="250">
        <v>4990</v>
      </c>
      <c r="D14" s="316">
        <f t="shared" si="0"/>
        <v>3992</v>
      </c>
    </row>
    <row r="15" spans="1:4" ht="14.25" customHeight="1">
      <c r="A15" s="315" t="s">
        <v>486</v>
      </c>
      <c r="B15" s="317" t="s">
        <v>487</v>
      </c>
      <c r="C15" s="250">
        <v>6990</v>
      </c>
      <c r="D15" s="316">
        <f t="shared" si="0"/>
        <v>5592</v>
      </c>
    </row>
    <row r="16" spans="1:4" ht="14.25" customHeight="1">
      <c r="A16" s="318" t="s">
        <v>488</v>
      </c>
      <c r="B16" s="317" t="s">
        <v>489</v>
      </c>
      <c r="C16" s="250">
        <v>9990</v>
      </c>
      <c r="D16" s="316">
        <f t="shared" si="0"/>
        <v>7992</v>
      </c>
    </row>
    <row r="17" spans="1:4" ht="14.25" customHeight="1">
      <c r="A17" s="315" t="s">
        <v>490</v>
      </c>
      <c r="B17" s="317" t="s">
        <v>491</v>
      </c>
      <c r="C17" s="250">
        <v>11990</v>
      </c>
      <c r="D17" s="316">
        <f t="shared" si="0"/>
        <v>9592</v>
      </c>
    </row>
    <row r="18" spans="1:4" ht="14.25" customHeight="1">
      <c r="A18" s="162" t="s">
        <v>492</v>
      </c>
      <c r="B18" s="163"/>
      <c r="C18" s="319"/>
      <c r="D18" s="320" t="s">
        <v>3</v>
      </c>
    </row>
    <row r="19" spans="1:4" ht="14.25" customHeight="1">
      <c r="A19" s="175" t="s">
        <v>493</v>
      </c>
      <c r="B19" s="254" t="s">
        <v>494</v>
      </c>
      <c r="C19" s="173">
        <v>990</v>
      </c>
      <c r="D19" s="173">
        <v>742</v>
      </c>
    </row>
    <row r="20" spans="1:4" ht="14.25" customHeight="1">
      <c r="A20" s="175" t="s">
        <v>495</v>
      </c>
      <c r="B20" s="254" t="s">
        <v>496</v>
      </c>
      <c r="C20" s="173">
        <v>1990</v>
      </c>
      <c r="D20" s="173">
        <v>1500</v>
      </c>
    </row>
    <row r="21" spans="1:4" ht="14.25" customHeight="1">
      <c r="A21" s="175" t="s">
        <v>497</v>
      </c>
      <c r="B21" s="254" t="s">
        <v>498</v>
      </c>
      <c r="C21" s="173">
        <v>990</v>
      </c>
      <c r="D21" s="173">
        <v>742</v>
      </c>
    </row>
    <row r="22" spans="1:4" ht="14.25" customHeight="1">
      <c r="A22" s="162" t="s">
        <v>499</v>
      </c>
      <c r="B22" s="163"/>
      <c r="C22" s="319"/>
      <c r="D22" s="321" t="s">
        <v>3</v>
      </c>
    </row>
    <row r="23" spans="1:4" ht="14.25" customHeight="1">
      <c r="A23" s="251" t="s">
        <v>500</v>
      </c>
      <c r="B23" s="315" t="s">
        <v>501</v>
      </c>
      <c r="C23" s="250">
        <v>990</v>
      </c>
      <c r="D23" s="250">
        <f t="shared" ref="D23:D30" si="1">C23*0.85</f>
        <v>841.5</v>
      </c>
    </row>
    <row r="24" spans="1:4" ht="14.25" customHeight="1">
      <c r="A24" s="251" t="s">
        <v>502</v>
      </c>
      <c r="B24" s="315" t="s">
        <v>503</v>
      </c>
      <c r="C24" s="250">
        <v>1290</v>
      </c>
      <c r="D24" s="250">
        <f t="shared" si="1"/>
        <v>1096.5</v>
      </c>
    </row>
    <row r="25" spans="1:4" ht="14.25" customHeight="1">
      <c r="A25" s="251" t="s">
        <v>504</v>
      </c>
      <c r="B25" s="315" t="s">
        <v>505</v>
      </c>
      <c r="C25" s="250">
        <v>1690</v>
      </c>
      <c r="D25" s="250">
        <f t="shared" si="1"/>
        <v>1436.5</v>
      </c>
    </row>
    <row r="26" spans="1:4" ht="14.25" customHeight="1">
      <c r="A26" s="251" t="s">
        <v>506</v>
      </c>
      <c r="B26" s="315" t="s">
        <v>507</v>
      </c>
      <c r="C26" s="250">
        <v>690</v>
      </c>
      <c r="D26" s="250">
        <f t="shared" si="1"/>
        <v>586.5</v>
      </c>
    </row>
    <row r="27" spans="1:4" ht="14.25" customHeight="1">
      <c r="A27" s="251" t="s">
        <v>508</v>
      </c>
      <c r="B27" s="317" t="s">
        <v>509</v>
      </c>
      <c r="C27" s="250">
        <v>3000</v>
      </c>
      <c r="D27" s="250">
        <f t="shared" si="1"/>
        <v>2550</v>
      </c>
    </row>
    <row r="28" spans="1:4" ht="14.25" customHeight="1">
      <c r="A28" s="251" t="s">
        <v>510</v>
      </c>
      <c r="B28" s="317" t="s">
        <v>511</v>
      </c>
      <c r="C28" s="250">
        <v>5000</v>
      </c>
      <c r="D28" s="250">
        <f t="shared" si="1"/>
        <v>4250</v>
      </c>
    </row>
    <row r="29" spans="1:4" ht="14.25" customHeight="1">
      <c r="A29" s="249" t="s">
        <v>512</v>
      </c>
      <c r="B29" s="317" t="s">
        <v>513</v>
      </c>
      <c r="C29" s="250">
        <v>8000</v>
      </c>
      <c r="D29" s="250">
        <f t="shared" si="1"/>
        <v>6800</v>
      </c>
    </row>
    <row r="30" spans="1:4" ht="14.25" customHeight="1">
      <c r="A30" s="251" t="s">
        <v>514</v>
      </c>
      <c r="B30" s="317" t="s">
        <v>515</v>
      </c>
      <c r="C30" s="250">
        <v>10000</v>
      </c>
      <c r="D30" s="250">
        <f t="shared" si="1"/>
        <v>8500</v>
      </c>
    </row>
    <row r="31" spans="1:4" ht="33.75" customHeight="1">
      <c r="A31" s="122"/>
      <c r="B31" s="128"/>
      <c r="C31" s="115"/>
      <c r="D31" s="164"/>
    </row>
    <row r="32" spans="1:4" ht="14.25" customHeight="1">
      <c r="A32" s="129" t="s">
        <v>516</v>
      </c>
      <c r="B32" s="130"/>
      <c r="C32" s="322"/>
      <c r="D32" s="322"/>
    </row>
    <row r="33" spans="1:4" s="14" customFormat="1" ht="25.5" customHeight="1">
      <c r="A33" s="162" t="s">
        <v>517</v>
      </c>
      <c r="B33" s="163"/>
      <c r="C33" s="135" t="s">
        <v>518</v>
      </c>
      <c r="D33" s="135" t="s">
        <v>519</v>
      </c>
    </row>
    <row r="34" spans="1:4" s="14" customFormat="1" ht="14.25" customHeight="1">
      <c r="A34" s="41" t="s">
        <v>520</v>
      </c>
      <c r="B34" s="246" t="s">
        <v>479</v>
      </c>
      <c r="C34" s="177">
        <f>1590*1.2</f>
        <v>1908</v>
      </c>
      <c r="D34" s="217">
        <f>C34/12</f>
        <v>159</v>
      </c>
    </row>
    <row r="35" spans="1:4" s="14" customFormat="1" ht="14.25" customHeight="1">
      <c r="A35" s="41" t="s">
        <v>521</v>
      </c>
      <c r="B35" s="246" t="s">
        <v>481</v>
      </c>
      <c r="C35" s="177">
        <f>1990*1.2</f>
        <v>2388</v>
      </c>
      <c r="D35" s="138">
        <v>199</v>
      </c>
    </row>
    <row r="36" spans="1:4" ht="14.25" customHeight="1">
      <c r="A36" s="11" t="s">
        <v>522</v>
      </c>
      <c r="B36" s="247" t="s">
        <v>483</v>
      </c>
      <c r="C36" s="138">
        <v>3588</v>
      </c>
      <c r="D36" s="138">
        <v>299</v>
      </c>
    </row>
    <row r="37" spans="1:4" ht="14.25" customHeight="1">
      <c r="A37" s="11" t="s">
        <v>523</v>
      </c>
      <c r="B37" s="247" t="s">
        <v>485</v>
      </c>
      <c r="C37" s="138">
        <v>5988</v>
      </c>
      <c r="D37" s="138">
        <v>499</v>
      </c>
    </row>
    <row r="38" spans="1:4" ht="14.25" customHeight="1">
      <c r="A38" s="11" t="s">
        <v>524</v>
      </c>
      <c r="B38" s="247" t="s">
        <v>487</v>
      </c>
      <c r="C38" s="138">
        <v>8388</v>
      </c>
      <c r="D38" s="138">
        <v>699</v>
      </c>
    </row>
    <row r="39" spans="1:4" ht="14.25" customHeight="1">
      <c r="A39" s="40" t="s">
        <v>525</v>
      </c>
      <c r="B39" s="247" t="s">
        <v>489</v>
      </c>
      <c r="C39" s="138">
        <v>11988</v>
      </c>
      <c r="D39" s="138">
        <v>999</v>
      </c>
    </row>
    <row r="40" spans="1:4" ht="14.25" customHeight="1">
      <c r="A40" s="11" t="s">
        <v>526</v>
      </c>
      <c r="B40" s="247" t="s">
        <v>491</v>
      </c>
      <c r="C40" s="177">
        <f>11990*1.2</f>
        <v>14388</v>
      </c>
      <c r="D40" s="217">
        <f>C40/12</f>
        <v>1199</v>
      </c>
    </row>
    <row r="41" spans="1:4" ht="14.25" customHeight="1">
      <c r="A41" s="131" t="s">
        <v>527</v>
      </c>
      <c r="B41" s="132"/>
      <c r="C41" s="134"/>
      <c r="D41" s="134"/>
    </row>
    <row r="42" spans="1:4" ht="14.25" customHeight="1">
      <c r="A42" s="218" t="s">
        <v>528</v>
      </c>
      <c r="B42" s="41" t="s">
        <v>494</v>
      </c>
      <c r="C42" s="138">
        <v>1188</v>
      </c>
      <c r="D42" s="138">
        <v>99</v>
      </c>
    </row>
    <row r="43" spans="1:4" ht="14.25" customHeight="1">
      <c r="A43" s="218" t="s">
        <v>529</v>
      </c>
      <c r="B43" s="41" t="s">
        <v>496</v>
      </c>
      <c r="C43" s="138">
        <v>2388</v>
      </c>
      <c r="D43" s="138">
        <v>199</v>
      </c>
    </row>
    <row r="44" spans="1:4" ht="14.25" customHeight="1">
      <c r="A44" s="175" t="s">
        <v>530</v>
      </c>
      <c r="B44" s="176" t="s">
        <v>498</v>
      </c>
      <c r="C44" s="138">
        <v>1188</v>
      </c>
      <c r="D44" s="138">
        <v>99</v>
      </c>
    </row>
    <row r="45" spans="1:4" ht="14.25" customHeight="1">
      <c r="A45" s="111" t="s">
        <v>531</v>
      </c>
      <c r="B45" s="306"/>
      <c r="C45" s="323" t="s">
        <v>3</v>
      </c>
      <c r="D45" s="60"/>
    </row>
    <row r="46" spans="1:4" ht="14.25" customHeight="1">
      <c r="A46" s="22" t="s">
        <v>532</v>
      </c>
      <c r="B46" s="248" t="s">
        <v>501</v>
      </c>
      <c r="C46" s="71">
        <f>990*1.2</f>
        <v>1188</v>
      </c>
      <c r="D46" s="137">
        <v>99</v>
      </c>
    </row>
    <row r="47" spans="1:4" ht="14.25" customHeight="1">
      <c r="A47" s="22" t="s">
        <v>533</v>
      </c>
      <c r="B47" s="248" t="s">
        <v>503</v>
      </c>
      <c r="C47" s="71">
        <v>1548</v>
      </c>
      <c r="D47" s="137">
        <v>129</v>
      </c>
    </row>
    <row r="48" spans="1:4" ht="14.25" customHeight="1">
      <c r="A48" s="22" t="s">
        <v>534</v>
      </c>
      <c r="B48" s="248" t="s">
        <v>505</v>
      </c>
      <c r="C48" s="71">
        <f>1690*1.2</f>
        <v>2028</v>
      </c>
      <c r="D48" s="137">
        <f>C48/12</f>
        <v>169</v>
      </c>
    </row>
    <row r="49" spans="1:4" ht="14.25" customHeight="1">
      <c r="A49" s="22" t="s">
        <v>535</v>
      </c>
      <c r="B49" s="248" t="s">
        <v>507</v>
      </c>
      <c r="C49" s="71">
        <v>828</v>
      </c>
      <c r="D49" s="137">
        <v>69</v>
      </c>
    </row>
    <row r="50" spans="1:4" ht="14.25" customHeight="1">
      <c r="A50" s="22" t="s">
        <v>536</v>
      </c>
      <c r="B50" s="247" t="s">
        <v>509</v>
      </c>
      <c r="C50" s="71">
        <f>3000*1.2</f>
        <v>3600</v>
      </c>
      <c r="D50" s="137">
        <f>C50/12</f>
        <v>300</v>
      </c>
    </row>
    <row r="51" spans="1:4" ht="14.25" customHeight="1">
      <c r="A51" s="22" t="s">
        <v>537</v>
      </c>
      <c r="B51" s="247" t="s">
        <v>538</v>
      </c>
      <c r="C51" s="71">
        <f>5000*1.2</f>
        <v>6000</v>
      </c>
      <c r="D51" s="137">
        <f>C51/12</f>
        <v>500</v>
      </c>
    </row>
    <row r="52" spans="1:4" ht="14.25" customHeight="1">
      <c r="A52" s="234" t="s">
        <v>539</v>
      </c>
      <c r="B52" s="247" t="s">
        <v>513</v>
      </c>
      <c r="C52" s="226">
        <f>8000*1.2</f>
        <v>9600</v>
      </c>
      <c r="D52" s="137">
        <f>C52/12</f>
        <v>800</v>
      </c>
    </row>
    <row r="53" spans="1:4" s="227" customFormat="1" ht="14.25" customHeight="1">
      <c r="A53" s="175" t="s">
        <v>540</v>
      </c>
      <c r="B53" s="247" t="s">
        <v>515</v>
      </c>
      <c r="C53" s="173">
        <f>10000*1.2</f>
        <v>12000</v>
      </c>
      <c r="D53" s="235">
        <f>C53/12</f>
        <v>1000</v>
      </c>
    </row>
    <row r="54" spans="1:4" s="227" customFormat="1" ht="14.25" customHeight="1">
      <c r="A54" s="122"/>
      <c r="B54" s="228"/>
      <c r="C54" s="115"/>
      <c r="D54" s="115"/>
    </row>
    <row r="55" spans="1:4" s="227" customFormat="1" ht="14.25" customHeight="1">
      <c r="A55" s="229" t="s">
        <v>541</v>
      </c>
      <c r="B55" s="230"/>
      <c r="C55" s="231"/>
      <c r="D55" s="232" t="s">
        <v>3</v>
      </c>
    </row>
    <row r="56" spans="1:4" ht="14.25" customHeight="1">
      <c r="A56" s="233" t="s">
        <v>542</v>
      </c>
      <c r="B56" s="23" t="s">
        <v>543</v>
      </c>
      <c r="C56" s="83">
        <v>2990</v>
      </c>
      <c r="D56" s="62">
        <f>C56*0.85</f>
        <v>2541.5</v>
      </c>
    </row>
    <row r="57" spans="1:4" ht="14.25" customHeight="1">
      <c r="A57" s="136" t="s">
        <v>544</v>
      </c>
      <c r="B57" s="197" t="s">
        <v>545</v>
      </c>
      <c r="C57" s="173">
        <v>2000</v>
      </c>
      <c r="D57" s="206">
        <v>1600</v>
      </c>
    </row>
    <row r="58" spans="1:4" ht="14.25" customHeight="1">
      <c r="A58" s="136" t="s">
        <v>546</v>
      </c>
      <c r="B58" s="197" t="s">
        <v>547</v>
      </c>
      <c r="C58" s="173">
        <v>1000</v>
      </c>
      <c r="D58" s="207">
        <v>800</v>
      </c>
    </row>
    <row r="59" spans="1:4" ht="15.75" customHeight="1">
      <c r="A59" s="122"/>
      <c r="B59" s="128"/>
      <c r="C59" s="115"/>
      <c r="D59" s="115"/>
    </row>
    <row r="60" spans="1:4" ht="15.75" customHeight="1">
      <c r="A60" s="35" t="s">
        <v>441</v>
      </c>
      <c r="B60" s="36"/>
      <c r="C60" s="79"/>
      <c r="D60" s="59"/>
    </row>
    <row r="61" spans="1:4" ht="12.75" customHeight="1">
      <c r="A61" s="328" t="s">
        <v>442</v>
      </c>
      <c r="B61" s="338"/>
      <c r="C61" s="338"/>
      <c r="D61" s="59"/>
    </row>
    <row r="62" spans="1:4" ht="12.75" customHeight="1">
      <c r="A62" s="35" t="s">
        <v>443</v>
      </c>
      <c r="B62" s="25"/>
      <c r="C62" s="80"/>
      <c r="D62" s="59"/>
    </row>
    <row r="63" spans="1:4" ht="12.75" customHeight="1">
      <c r="A63" s="35" t="s">
        <v>444</v>
      </c>
      <c r="B63" s="36"/>
      <c r="C63" s="79"/>
      <c r="D63" s="59"/>
    </row>
    <row r="64" spans="1:4" ht="12.75" customHeight="1">
      <c r="A64" s="35" t="s">
        <v>445</v>
      </c>
      <c r="B64" s="36"/>
      <c r="C64" s="79"/>
      <c r="D64" s="59"/>
    </row>
    <row r="65" spans="1:4" ht="12.75" customHeight="1">
      <c r="A65" s="35" t="s">
        <v>446</v>
      </c>
      <c r="B65" s="36"/>
      <c r="C65" s="79"/>
      <c r="D65" s="59" t="s">
        <v>3</v>
      </c>
    </row>
    <row r="66" spans="1:4" ht="12.75" customHeight="1">
      <c r="A66" s="35" t="s">
        <v>447</v>
      </c>
      <c r="B66" s="36"/>
      <c r="C66" s="79"/>
      <c r="D66" s="59" t="s">
        <v>3</v>
      </c>
    </row>
    <row r="67" spans="1:4" ht="12.75" customHeight="1">
      <c r="A67" s="35" t="s">
        <v>448</v>
      </c>
      <c r="B67" s="36"/>
      <c r="C67" s="79"/>
      <c r="D67" s="59"/>
    </row>
    <row r="68" spans="1:4" ht="12.75" customHeight="1">
      <c r="A68" s="35" t="s">
        <v>449</v>
      </c>
      <c r="B68" s="36"/>
      <c r="C68" s="79"/>
      <c r="D68" s="59"/>
    </row>
    <row r="69" spans="1:4" ht="12.75" customHeight="1">
      <c r="A69" s="35" t="s">
        <v>450</v>
      </c>
      <c r="B69" s="36"/>
      <c r="C69" s="79"/>
      <c r="D69" s="59"/>
    </row>
    <row r="70" spans="1:4" ht="12.75" customHeight="1">
      <c r="A70" s="35" t="s">
        <v>451</v>
      </c>
      <c r="B70" s="36"/>
      <c r="C70" s="79"/>
      <c r="D70" s="59"/>
    </row>
    <row r="71" spans="1:4" ht="12.75" customHeight="1">
      <c r="A71" s="35" t="s">
        <v>452</v>
      </c>
      <c r="B71" s="36"/>
      <c r="C71" s="79"/>
      <c r="D71" s="59"/>
    </row>
    <row r="72" spans="1:4" ht="12.75" customHeight="1">
      <c r="A72" s="35" t="s">
        <v>453</v>
      </c>
      <c r="B72" s="36"/>
      <c r="C72" s="79"/>
      <c r="D72" s="59"/>
    </row>
    <row r="73" spans="1:4" ht="12.75" customHeight="1">
      <c r="A73" s="35" t="s">
        <v>454</v>
      </c>
      <c r="B73" s="36"/>
      <c r="C73" s="79"/>
      <c r="D73" s="59"/>
    </row>
    <row r="74" spans="1:4" ht="12.75" customHeight="1">
      <c r="A74" s="35" t="s">
        <v>455</v>
      </c>
      <c r="B74" s="36"/>
      <c r="C74" s="79"/>
      <c r="D74" s="59"/>
    </row>
    <row r="75" spans="1:4" ht="12.75" customHeight="1">
      <c r="A75" s="35" t="s">
        <v>456</v>
      </c>
      <c r="B75" s="36"/>
      <c r="C75" s="79"/>
      <c r="D75" s="59"/>
    </row>
    <row r="76" spans="1:4" s="14" customFormat="1" ht="12.75" customHeight="1">
      <c r="A76" s="35" t="s">
        <v>457</v>
      </c>
      <c r="B76" s="36"/>
      <c r="C76" s="79"/>
      <c r="D76" s="59"/>
    </row>
    <row r="77" spans="1:4" s="225" customFormat="1" ht="12.75" customHeight="1">
      <c r="A77" s="221" t="s">
        <v>458</v>
      </c>
      <c r="B77" s="222"/>
      <c r="C77" s="223"/>
      <c r="D77" s="224"/>
    </row>
    <row r="78" spans="1:4" ht="12.75" customHeight="1">
      <c r="A78" s="35" t="s">
        <v>459</v>
      </c>
      <c r="B78" s="36"/>
      <c r="C78" s="79"/>
      <c r="D78" s="59"/>
    </row>
    <row r="79" spans="1:4" ht="12.75" customHeight="1">
      <c r="A79" s="35" t="s">
        <v>460</v>
      </c>
      <c r="B79" s="36"/>
      <c r="C79" s="79"/>
      <c r="D79" s="59"/>
    </row>
    <row r="80" spans="1:4" ht="12.75" customHeight="1">
      <c r="A80" s="36" t="s">
        <v>461</v>
      </c>
      <c r="C80" s="79"/>
      <c r="D80" s="59"/>
    </row>
    <row r="81" spans="1:4" ht="12.75" customHeight="1">
      <c r="A81" s="309" t="s">
        <v>462</v>
      </c>
      <c r="C81" s="310"/>
      <c r="D81" s="303"/>
    </row>
    <row r="82" spans="1:4" ht="12.75" customHeight="1">
      <c r="A82" s="311" t="s">
        <v>463</v>
      </c>
      <c r="B82" s="309"/>
      <c r="C82" s="164"/>
      <c r="D82" s="303"/>
    </row>
    <row r="83" spans="1:4" ht="12.75" customHeight="1">
      <c r="A83" s="35" t="s">
        <v>464</v>
      </c>
      <c r="B83" s="36"/>
      <c r="C83" s="164"/>
      <c r="D83" s="303"/>
    </row>
    <row r="84" spans="1:4" ht="12.75" customHeight="1">
      <c r="A84" s="35" t="s">
        <v>465</v>
      </c>
      <c r="B84" s="36"/>
      <c r="C84" s="164"/>
      <c r="D84" s="303"/>
    </row>
    <row r="85" spans="1:4" ht="14.25" customHeight="1">
      <c r="A85" s="35" t="s">
        <v>466</v>
      </c>
      <c r="B85" s="36"/>
      <c r="C85" s="81"/>
      <c r="D85" s="59"/>
    </row>
    <row r="86" spans="1:4" ht="18" customHeight="1">
      <c r="A86" s="37" t="s">
        <v>467</v>
      </c>
      <c r="B86" s="38"/>
      <c r="C86" s="79"/>
      <c r="D86" s="59"/>
    </row>
    <row r="87" spans="1:4" ht="12.75" customHeight="1">
      <c r="A87" s="13"/>
      <c r="B87" s="13"/>
      <c r="C87" s="59"/>
      <c r="D87" s="59"/>
    </row>
    <row r="88" spans="1:4" ht="12.75" customHeight="1">
      <c r="A88" s="39"/>
      <c r="B88" s="36"/>
      <c r="C88" s="82"/>
      <c r="D88" s="82"/>
    </row>
    <row r="89" spans="1:4" ht="12.75" customHeight="1">
      <c r="A89" s="36"/>
      <c r="B89" s="36"/>
      <c r="C89" s="82"/>
      <c r="D89" s="82"/>
    </row>
    <row r="90" spans="1:4" ht="12.75" customHeight="1">
      <c r="A90" s="13"/>
      <c r="B90" s="13"/>
      <c r="C90" s="59"/>
      <c r="D90" s="59"/>
    </row>
    <row r="91" spans="1:4" ht="12.75" customHeight="1">
      <c r="A91" s="13"/>
      <c r="B91" s="13"/>
      <c r="C91" s="59"/>
      <c r="D91" s="59"/>
    </row>
    <row r="92" spans="1:4" ht="12.75" customHeight="1">
      <c r="A92" s="13"/>
      <c r="B92" s="13"/>
      <c r="C92" s="59"/>
      <c r="D92" s="59"/>
    </row>
    <row r="93" spans="1:4" ht="12.75" customHeight="1">
      <c r="A93" s="13"/>
      <c r="B93" s="13"/>
      <c r="C93" s="59"/>
      <c r="D93" s="59"/>
    </row>
    <row r="94" spans="1:4" ht="12.75" customHeight="1">
      <c r="A94" s="13"/>
      <c r="B94" s="13"/>
      <c r="C94" s="59"/>
      <c r="D94" s="59"/>
    </row>
    <row r="95" spans="1:4" ht="12.75" customHeight="1">
      <c r="A95" s="13"/>
      <c r="B95" s="13"/>
      <c r="C95" s="59"/>
      <c r="D95" s="59"/>
    </row>
    <row r="96" spans="1:4" ht="12.75" customHeight="1">
      <c r="A96" s="13"/>
      <c r="B96" s="13"/>
      <c r="C96" s="59"/>
      <c r="D96" s="59"/>
    </row>
    <row r="97" spans="1:4" ht="12.75" customHeight="1">
      <c r="A97" s="13"/>
      <c r="B97" s="13"/>
      <c r="C97" s="59"/>
      <c r="D97" s="59"/>
    </row>
    <row r="98" spans="1:4" ht="12.75" customHeight="1">
      <c r="A98" s="13"/>
      <c r="B98" s="13"/>
      <c r="C98" s="59"/>
      <c r="D98" s="59"/>
    </row>
    <row r="99" spans="1:4" ht="12.75" customHeight="1">
      <c r="A99" s="13"/>
      <c r="B99" s="13"/>
      <c r="C99" s="59"/>
      <c r="D99" s="59"/>
    </row>
    <row r="100" spans="1:4" ht="12.75" customHeight="1">
      <c r="A100" s="13"/>
      <c r="B100" s="13"/>
      <c r="C100" s="59"/>
      <c r="D100" s="59"/>
    </row>
    <row r="101" spans="1:4" ht="12.75" customHeight="1">
      <c r="A101" s="13"/>
      <c r="B101" s="13"/>
      <c r="C101" s="59"/>
      <c r="D101" s="59"/>
    </row>
    <row r="102" spans="1:4" ht="12.75" customHeight="1">
      <c r="A102" s="13"/>
      <c r="B102" s="13"/>
      <c r="C102" s="59"/>
      <c r="D102" s="59"/>
    </row>
    <row r="103" spans="1:4" ht="12.75" customHeight="1">
      <c r="A103" s="13"/>
      <c r="B103" s="13"/>
      <c r="C103" s="59"/>
      <c r="D103" s="59"/>
    </row>
    <row r="104" spans="1:4" ht="12.75" customHeight="1">
      <c r="A104" s="13"/>
      <c r="B104" s="13"/>
      <c r="C104" s="59"/>
      <c r="D104" s="59"/>
    </row>
    <row r="105" spans="1:4" ht="12.75" customHeight="1">
      <c r="A105" s="13"/>
      <c r="B105" s="13"/>
      <c r="C105" s="59"/>
      <c r="D105" s="59"/>
    </row>
    <row r="106" spans="1:4" ht="12.75" customHeight="1">
      <c r="A106" s="13"/>
      <c r="B106" s="13"/>
      <c r="C106" s="59"/>
      <c r="D106" s="59"/>
    </row>
    <row r="107" spans="1:4" ht="12.75" customHeight="1">
      <c r="A107" s="13"/>
      <c r="B107" s="13"/>
      <c r="C107" s="59"/>
      <c r="D107" s="59"/>
    </row>
    <row r="108" spans="1:4" ht="12.75" customHeight="1">
      <c r="A108" s="13"/>
      <c r="B108" s="13"/>
      <c r="C108" s="59"/>
      <c r="D108" s="59"/>
    </row>
    <row r="109" spans="1:4" ht="12.75" customHeight="1">
      <c r="A109" s="13"/>
      <c r="B109" s="13"/>
      <c r="C109" s="59"/>
      <c r="D109" s="59"/>
    </row>
    <row r="110" spans="1:4" ht="12.75" customHeight="1">
      <c r="A110" s="13"/>
      <c r="B110" s="13"/>
      <c r="C110" s="59"/>
      <c r="D110" s="59"/>
    </row>
    <row r="111" spans="1:4" ht="12.75" customHeight="1">
      <c r="A111" s="13"/>
      <c r="B111" s="13"/>
      <c r="C111" s="59"/>
      <c r="D111" s="59"/>
    </row>
    <row r="112" spans="1:4" ht="12.75" customHeight="1">
      <c r="A112" s="13"/>
      <c r="B112" s="13"/>
      <c r="C112" s="59"/>
      <c r="D112" s="59"/>
    </row>
    <row r="113" spans="1:4" ht="12.75" customHeight="1">
      <c r="A113" s="13"/>
      <c r="B113" s="13"/>
      <c r="C113" s="59"/>
      <c r="D113" s="59"/>
    </row>
    <row r="114" spans="1:4" ht="12.75" customHeight="1">
      <c r="A114" s="13"/>
      <c r="B114" s="13"/>
      <c r="C114" s="59"/>
      <c r="D114" s="59"/>
    </row>
    <row r="115" spans="1:4" ht="12.75" customHeight="1">
      <c r="A115" s="13"/>
      <c r="B115" s="13"/>
      <c r="C115" s="59"/>
      <c r="D115" s="59"/>
    </row>
    <row r="116" spans="1:4" ht="12.75" customHeight="1">
      <c r="A116" s="13"/>
      <c r="B116" s="13"/>
      <c r="C116" s="59"/>
      <c r="D116" s="59"/>
    </row>
    <row r="117" spans="1:4" ht="12.75" customHeight="1">
      <c r="A117" s="13"/>
      <c r="B117" s="13"/>
      <c r="C117" s="59"/>
      <c r="D117" s="59"/>
    </row>
    <row r="118" spans="1:4" ht="12.75" customHeight="1">
      <c r="A118" s="13"/>
      <c r="B118" s="13"/>
      <c r="C118" s="59"/>
      <c r="D118" s="59"/>
    </row>
    <row r="119" spans="1:4" ht="12.75" customHeight="1">
      <c r="A119" s="13"/>
      <c r="B119" s="13"/>
      <c r="C119" s="59"/>
      <c r="D119" s="59"/>
    </row>
    <row r="120" spans="1:4" ht="12.75" customHeight="1">
      <c r="A120" s="13"/>
      <c r="B120" s="13"/>
      <c r="C120" s="59"/>
      <c r="D120" s="59"/>
    </row>
    <row r="121" spans="1:4" ht="12.75" customHeight="1">
      <c r="A121" s="13"/>
      <c r="B121" s="13"/>
      <c r="C121" s="59"/>
      <c r="D121" s="59"/>
    </row>
    <row r="122" spans="1:4" ht="12.75" customHeight="1">
      <c r="A122" s="13"/>
      <c r="B122" s="13"/>
      <c r="C122" s="59"/>
      <c r="D122" s="59"/>
    </row>
    <row r="123" spans="1:4" ht="12.75" customHeight="1">
      <c r="A123" s="13"/>
      <c r="B123" s="13"/>
      <c r="C123" s="59"/>
      <c r="D123" s="59"/>
    </row>
    <row r="124" spans="1:4" ht="12.75" customHeight="1">
      <c r="A124" s="13"/>
      <c r="B124" s="13"/>
      <c r="C124" s="59"/>
      <c r="D124" s="59"/>
    </row>
    <row r="125" spans="1:4" ht="12.75" customHeight="1">
      <c r="A125" s="13"/>
      <c r="B125" s="13"/>
      <c r="C125" s="59"/>
      <c r="D125" s="59"/>
    </row>
    <row r="126" spans="1:4" ht="12.75" customHeight="1">
      <c r="A126" s="13"/>
      <c r="B126" s="13"/>
      <c r="C126" s="59"/>
      <c r="D126" s="59"/>
    </row>
    <row r="127" spans="1:4" ht="12.75" customHeight="1">
      <c r="A127" s="13"/>
      <c r="B127" s="13"/>
      <c r="C127" s="59"/>
      <c r="D127" s="59"/>
    </row>
    <row r="128" spans="1:4" ht="12.75" customHeight="1">
      <c r="A128" s="13"/>
      <c r="B128" s="13"/>
      <c r="C128" s="59"/>
      <c r="D128" s="59"/>
    </row>
    <row r="129" spans="1:4" ht="12.75" customHeight="1">
      <c r="A129" s="13"/>
      <c r="B129" s="13"/>
      <c r="C129" s="59"/>
      <c r="D129" s="59"/>
    </row>
    <row r="130" spans="1:4" ht="12.75" customHeight="1">
      <c r="A130" s="13"/>
      <c r="B130" s="13"/>
      <c r="C130" s="59"/>
      <c r="D130" s="59"/>
    </row>
    <row r="131" spans="1:4" ht="12.75" customHeight="1">
      <c r="A131" s="13"/>
      <c r="B131" s="13"/>
      <c r="C131" s="59"/>
      <c r="D131" s="59"/>
    </row>
    <row r="132" spans="1:4" ht="12.75" customHeight="1">
      <c r="A132" s="13"/>
      <c r="B132" s="13"/>
      <c r="C132" s="59"/>
      <c r="D132" s="59"/>
    </row>
    <row r="133" spans="1:4" ht="12.75" customHeight="1">
      <c r="A133" s="13"/>
      <c r="B133" s="13"/>
      <c r="C133" s="59"/>
      <c r="D133" s="59"/>
    </row>
    <row r="134" spans="1:4" ht="12.75" customHeight="1">
      <c r="A134" s="13"/>
      <c r="B134" s="13"/>
      <c r="C134" s="59"/>
      <c r="D134" s="59"/>
    </row>
    <row r="135" spans="1:4" ht="12.75" customHeight="1">
      <c r="A135" s="13"/>
      <c r="B135" s="13"/>
      <c r="C135" s="59"/>
      <c r="D135" s="59"/>
    </row>
    <row r="136" spans="1:4" ht="12.75" customHeight="1">
      <c r="A136" s="13"/>
      <c r="B136" s="13"/>
      <c r="C136" s="59"/>
      <c r="D136" s="59"/>
    </row>
    <row r="137" spans="1:4" ht="12.75" customHeight="1">
      <c r="A137" s="13"/>
      <c r="B137" s="13"/>
      <c r="C137" s="59"/>
      <c r="D137" s="59"/>
    </row>
    <row r="138" spans="1:4" ht="12.75" customHeight="1">
      <c r="A138" s="13"/>
      <c r="B138" s="13"/>
      <c r="C138" s="59"/>
      <c r="D138" s="59"/>
    </row>
    <row r="139" spans="1:4" ht="12.75" customHeight="1">
      <c r="A139" s="13"/>
      <c r="B139" s="13"/>
      <c r="C139" s="59"/>
      <c r="D139" s="59"/>
    </row>
    <row r="140" spans="1:4" ht="12.75" customHeight="1">
      <c r="A140" s="13"/>
      <c r="B140" s="13"/>
      <c r="C140" s="59"/>
      <c r="D140" s="59"/>
    </row>
    <row r="141" spans="1:4" ht="12.75" customHeight="1">
      <c r="A141" s="13"/>
      <c r="B141" s="13"/>
      <c r="C141" s="59"/>
      <c r="D141" s="59"/>
    </row>
    <row r="142" spans="1:4" ht="12.75" customHeight="1">
      <c r="A142" s="13"/>
      <c r="B142" s="13"/>
      <c r="C142" s="59"/>
      <c r="D142" s="59"/>
    </row>
    <row r="143" spans="1:4" ht="12.75" customHeight="1">
      <c r="A143" s="13"/>
      <c r="B143" s="13"/>
      <c r="C143" s="59"/>
      <c r="D143" s="59"/>
    </row>
    <row r="144" spans="1:4" ht="12.75" customHeight="1">
      <c r="A144" s="13"/>
      <c r="B144" s="13"/>
      <c r="C144" s="59"/>
      <c r="D144" s="59"/>
    </row>
    <row r="145" spans="1:4" ht="12.75" customHeight="1">
      <c r="A145" s="13"/>
      <c r="B145" s="13"/>
      <c r="C145" s="59"/>
      <c r="D145" s="59"/>
    </row>
    <row r="146" spans="1:4" ht="12.75" customHeight="1">
      <c r="A146" s="13"/>
      <c r="B146" s="13"/>
      <c r="C146" s="59"/>
      <c r="D146" s="59"/>
    </row>
    <row r="147" spans="1:4" ht="12.75" customHeight="1">
      <c r="A147" s="13"/>
      <c r="B147" s="13"/>
      <c r="C147" s="59"/>
      <c r="D147" s="59"/>
    </row>
    <row r="148" spans="1:4" ht="12.75" customHeight="1">
      <c r="A148" s="13"/>
      <c r="B148" s="13"/>
      <c r="C148" s="59"/>
      <c r="D148" s="59"/>
    </row>
    <row r="149" spans="1:4" ht="12.75" customHeight="1">
      <c r="A149" s="13"/>
      <c r="B149" s="13"/>
      <c r="C149" s="59"/>
      <c r="D149" s="59"/>
    </row>
    <row r="150" spans="1:4" ht="12.75" customHeight="1">
      <c r="A150" s="13"/>
      <c r="B150" s="13"/>
      <c r="C150" s="59"/>
      <c r="D150" s="59"/>
    </row>
    <row r="151" spans="1:4" ht="12.75" customHeight="1">
      <c r="A151" s="13"/>
      <c r="B151" s="13"/>
      <c r="C151" s="59"/>
      <c r="D151" s="59"/>
    </row>
    <row r="152" spans="1:4" ht="12.75" customHeight="1">
      <c r="A152" s="13"/>
      <c r="B152" s="13"/>
      <c r="C152" s="59"/>
      <c r="D152" s="59"/>
    </row>
    <row r="153" spans="1:4" ht="12.75" customHeight="1">
      <c r="A153" s="13"/>
      <c r="B153" s="13"/>
      <c r="C153" s="59"/>
      <c r="D153" s="59"/>
    </row>
    <row r="154" spans="1:4" ht="12.75" customHeight="1">
      <c r="A154" s="13"/>
      <c r="B154" s="13"/>
      <c r="C154" s="59"/>
      <c r="D154" s="59"/>
    </row>
    <row r="155" spans="1:4" ht="12.75" customHeight="1">
      <c r="A155" s="13"/>
      <c r="B155" s="13"/>
      <c r="C155" s="59"/>
      <c r="D155" s="59"/>
    </row>
    <row r="156" spans="1:4" ht="12.75" customHeight="1">
      <c r="A156" s="13"/>
      <c r="B156" s="13"/>
      <c r="C156" s="59"/>
      <c r="D156" s="59"/>
    </row>
    <row r="157" spans="1:4" ht="12.75" customHeight="1">
      <c r="A157" s="13"/>
      <c r="B157" s="13"/>
      <c r="C157" s="59"/>
      <c r="D157" s="59"/>
    </row>
    <row r="158" spans="1:4" ht="12.75" customHeight="1">
      <c r="A158" s="13"/>
      <c r="B158" s="13"/>
      <c r="C158" s="59"/>
      <c r="D158" s="59"/>
    </row>
    <row r="159" spans="1:4" ht="12.75" customHeight="1">
      <c r="A159" s="13"/>
      <c r="B159" s="13"/>
      <c r="C159" s="59"/>
      <c r="D159" s="59"/>
    </row>
    <row r="160" spans="1:4" ht="12.75" customHeight="1">
      <c r="A160" s="13"/>
      <c r="B160" s="13"/>
      <c r="C160" s="59"/>
      <c r="D160" s="59"/>
    </row>
    <row r="161" spans="1:4" ht="12.75" customHeight="1">
      <c r="A161" s="13"/>
      <c r="B161" s="13"/>
      <c r="C161" s="59"/>
      <c r="D161" s="59"/>
    </row>
    <row r="162" spans="1:4" ht="12.75" customHeight="1">
      <c r="A162" s="13"/>
      <c r="B162" s="13"/>
      <c r="C162" s="59"/>
      <c r="D162" s="59"/>
    </row>
    <row r="163" spans="1:4" ht="12.75" customHeight="1">
      <c r="A163" s="13"/>
      <c r="B163" s="13"/>
      <c r="C163" s="59"/>
      <c r="D163" s="59"/>
    </row>
    <row r="164" spans="1:4" ht="12.75" customHeight="1">
      <c r="A164" s="13"/>
      <c r="B164" s="13"/>
      <c r="C164" s="59"/>
      <c r="D164" s="59"/>
    </row>
    <row r="165" spans="1:4" ht="12.75" customHeight="1">
      <c r="A165" s="13"/>
      <c r="B165" s="13"/>
      <c r="C165" s="59"/>
      <c r="D165" s="59"/>
    </row>
    <row r="166" spans="1:4" ht="12.75" customHeight="1">
      <c r="A166" s="13"/>
      <c r="B166" s="13"/>
      <c r="C166" s="59"/>
      <c r="D166" s="59"/>
    </row>
    <row r="167" spans="1:4" ht="12.75" customHeight="1">
      <c r="A167" s="13"/>
      <c r="B167" s="13"/>
      <c r="C167" s="59"/>
      <c r="D167" s="59"/>
    </row>
    <row r="168" spans="1:4" ht="12.75" customHeight="1">
      <c r="A168" s="13"/>
      <c r="B168" s="13"/>
      <c r="C168" s="59"/>
      <c r="D168" s="59"/>
    </row>
    <row r="169" spans="1:4" ht="12.75" customHeight="1">
      <c r="A169" s="13"/>
      <c r="B169" s="13"/>
      <c r="C169" s="59"/>
      <c r="D169" s="59"/>
    </row>
    <row r="170" spans="1:4" ht="12.75" customHeight="1">
      <c r="A170" s="13"/>
      <c r="B170" s="13"/>
      <c r="C170" s="59"/>
      <c r="D170" s="59"/>
    </row>
    <row r="171" spans="1:4" ht="12.75" customHeight="1">
      <c r="A171" s="13"/>
      <c r="B171" s="13"/>
      <c r="C171" s="59"/>
      <c r="D171" s="59"/>
    </row>
    <row r="172" spans="1:4" ht="12.75" customHeight="1">
      <c r="A172" s="13"/>
      <c r="B172" s="13"/>
      <c r="C172" s="59"/>
      <c r="D172" s="59"/>
    </row>
    <row r="173" spans="1:4" ht="12.75" customHeight="1">
      <c r="A173" s="13"/>
      <c r="B173" s="13"/>
      <c r="C173" s="59"/>
      <c r="D173" s="59"/>
    </row>
    <row r="174" spans="1:4" ht="12.75" customHeight="1">
      <c r="A174" s="13"/>
      <c r="B174" s="13"/>
      <c r="C174" s="59"/>
      <c r="D174" s="59"/>
    </row>
    <row r="175" spans="1:4" ht="12.75" customHeight="1">
      <c r="A175" s="13"/>
      <c r="B175" s="13"/>
      <c r="C175" s="59"/>
      <c r="D175" s="59"/>
    </row>
    <row r="176" spans="1:4" ht="12.75" customHeight="1">
      <c r="A176" s="13"/>
      <c r="B176" s="13"/>
      <c r="C176" s="59"/>
      <c r="D176" s="59"/>
    </row>
    <row r="177" spans="1:4" ht="12.75" customHeight="1">
      <c r="A177" s="13"/>
      <c r="B177" s="13"/>
      <c r="C177" s="59"/>
      <c r="D177" s="59"/>
    </row>
    <row r="178" spans="1:4" ht="12.75" customHeight="1">
      <c r="A178" s="13"/>
      <c r="B178" s="13"/>
      <c r="C178" s="59"/>
      <c r="D178" s="59"/>
    </row>
    <row r="179" spans="1:4" ht="12.75" customHeight="1">
      <c r="A179" s="13"/>
      <c r="B179" s="13"/>
      <c r="C179" s="59"/>
      <c r="D179" s="59"/>
    </row>
    <row r="180" spans="1:4" ht="12.75" customHeight="1">
      <c r="A180" s="13"/>
      <c r="B180" s="13"/>
      <c r="C180" s="59"/>
      <c r="D180" s="59"/>
    </row>
    <row r="181" spans="1:4" ht="12.75" customHeight="1">
      <c r="A181" s="13"/>
      <c r="B181" s="13"/>
      <c r="C181" s="59"/>
      <c r="D181" s="59"/>
    </row>
    <row r="182" spans="1:4" ht="12.75" customHeight="1">
      <c r="A182" s="13"/>
      <c r="B182" s="13"/>
      <c r="C182" s="59"/>
      <c r="D182" s="59"/>
    </row>
    <row r="183" spans="1:4" ht="12.75" customHeight="1">
      <c r="A183" s="13"/>
      <c r="B183" s="13"/>
      <c r="C183" s="59"/>
      <c r="D183" s="59"/>
    </row>
    <row r="184" spans="1:4" ht="12.75" customHeight="1">
      <c r="A184" s="13"/>
      <c r="B184" s="13"/>
      <c r="C184" s="59"/>
      <c r="D184" s="59"/>
    </row>
    <row r="185" spans="1:4" ht="12.75" customHeight="1">
      <c r="A185" s="13"/>
      <c r="B185" s="13"/>
      <c r="C185" s="59"/>
      <c r="D185" s="59"/>
    </row>
    <row r="186" spans="1:4" ht="12.75" customHeight="1">
      <c r="A186" s="13"/>
      <c r="B186" s="13"/>
      <c r="C186" s="59"/>
      <c r="D186" s="59"/>
    </row>
    <row r="187" spans="1:4" ht="12.75" customHeight="1">
      <c r="A187" s="13"/>
      <c r="B187" s="13"/>
      <c r="C187" s="59"/>
      <c r="D187" s="59"/>
    </row>
    <row r="188" spans="1:4" ht="12.75" customHeight="1">
      <c r="A188" s="13"/>
      <c r="B188" s="13"/>
      <c r="C188" s="59"/>
      <c r="D188" s="59"/>
    </row>
    <row r="189" spans="1:4" ht="12.75" customHeight="1">
      <c r="A189" s="13"/>
      <c r="B189" s="13"/>
      <c r="C189" s="59"/>
      <c r="D189" s="59"/>
    </row>
    <row r="190" spans="1:4" ht="12.75" customHeight="1">
      <c r="A190" s="13"/>
      <c r="B190" s="13"/>
      <c r="C190" s="59"/>
      <c r="D190" s="59"/>
    </row>
    <row r="191" spans="1:4" ht="12.75" customHeight="1">
      <c r="A191" s="13"/>
      <c r="B191" s="13"/>
      <c r="C191" s="59"/>
      <c r="D191" s="59"/>
    </row>
    <row r="192" spans="1:4" ht="12.75" customHeight="1">
      <c r="A192" s="13"/>
      <c r="B192" s="13"/>
      <c r="C192" s="59"/>
      <c r="D192" s="59"/>
    </row>
    <row r="193" spans="1:4" ht="12.75" customHeight="1">
      <c r="A193" s="13"/>
      <c r="B193" s="13"/>
      <c r="C193" s="59"/>
      <c r="D193" s="59"/>
    </row>
    <row r="194" spans="1:4" ht="12.75" customHeight="1">
      <c r="A194" s="13"/>
      <c r="B194" s="13"/>
      <c r="C194" s="59"/>
      <c r="D194" s="59"/>
    </row>
    <row r="195" spans="1:4" ht="12.75" customHeight="1">
      <c r="A195" s="13"/>
      <c r="B195" s="13"/>
      <c r="C195" s="59"/>
      <c r="D195" s="59"/>
    </row>
    <row r="196" spans="1:4" ht="12.75" customHeight="1">
      <c r="A196" s="13"/>
      <c r="B196" s="13"/>
      <c r="C196" s="59"/>
      <c r="D196" s="59"/>
    </row>
    <row r="197" spans="1:4" ht="12.75" customHeight="1">
      <c r="A197" s="13"/>
      <c r="B197" s="13"/>
      <c r="C197" s="59"/>
      <c r="D197" s="59"/>
    </row>
    <row r="198" spans="1:4" ht="12.75" customHeight="1">
      <c r="A198" s="13"/>
      <c r="B198" s="13"/>
      <c r="C198" s="59"/>
      <c r="D198" s="59"/>
    </row>
    <row r="199" spans="1:4" ht="12.75" customHeight="1">
      <c r="A199" s="13"/>
      <c r="B199" s="13"/>
      <c r="C199" s="59"/>
      <c r="D199" s="59"/>
    </row>
    <row r="200" spans="1:4" ht="12.75" customHeight="1">
      <c r="A200" s="13"/>
      <c r="B200" s="13"/>
      <c r="C200" s="59"/>
      <c r="D200" s="59"/>
    </row>
    <row r="201" spans="1:4" ht="12.75" customHeight="1">
      <c r="A201" s="13"/>
      <c r="B201" s="13"/>
      <c r="C201" s="59"/>
      <c r="D201" s="59"/>
    </row>
    <row r="202" spans="1:4" ht="12.75" customHeight="1">
      <c r="A202" s="13"/>
      <c r="B202" s="13"/>
      <c r="C202" s="59"/>
      <c r="D202" s="59"/>
    </row>
    <row r="203" spans="1:4" ht="12.75" customHeight="1">
      <c r="A203" s="13"/>
      <c r="B203" s="13"/>
      <c r="C203" s="59"/>
      <c r="D203" s="59"/>
    </row>
    <row r="204" spans="1:4" ht="12.75" customHeight="1">
      <c r="A204" s="13"/>
      <c r="B204" s="13"/>
      <c r="C204" s="59"/>
      <c r="D204" s="59"/>
    </row>
    <row r="205" spans="1:4" ht="12.75" customHeight="1">
      <c r="A205" s="13"/>
      <c r="B205" s="13"/>
      <c r="C205" s="59"/>
      <c r="D205" s="59"/>
    </row>
    <row r="206" spans="1:4" ht="12.75" customHeight="1">
      <c r="A206" s="13"/>
      <c r="B206" s="13"/>
      <c r="C206" s="59"/>
      <c r="D206" s="59"/>
    </row>
    <row r="207" spans="1:4" ht="12.75" customHeight="1">
      <c r="A207" s="13"/>
      <c r="B207" s="13"/>
      <c r="C207" s="59"/>
      <c r="D207" s="59"/>
    </row>
    <row r="208" spans="1:4" ht="12.75" customHeight="1">
      <c r="A208" s="13"/>
      <c r="B208" s="13"/>
      <c r="C208" s="59"/>
      <c r="D208" s="59"/>
    </row>
    <row r="209" spans="1:4" ht="12.75" customHeight="1">
      <c r="A209" s="13"/>
      <c r="B209" s="13"/>
      <c r="C209" s="59"/>
      <c r="D209" s="59"/>
    </row>
    <row r="210" spans="1:4" ht="12.75" customHeight="1">
      <c r="A210" s="13"/>
      <c r="B210" s="13"/>
      <c r="C210" s="59"/>
      <c r="D210" s="59"/>
    </row>
    <row r="211" spans="1:4" ht="12.75" customHeight="1">
      <c r="A211" s="13"/>
      <c r="B211" s="13"/>
      <c r="C211" s="59"/>
      <c r="D211" s="59"/>
    </row>
    <row r="212" spans="1:4" ht="12.75" customHeight="1">
      <c r="A212" s="13"/>
      <c r="B212" s="13"/>
      <c r="C212" s="59"/>
      <c r="D212" s="59"/>
    </row>
    <row r="213" spans="1:4" ht="12.75" customHeight="1">
      <c r="A213" s="13"/>
      <c r="B213" s="13"/>
      <c r="C213" s="59"/>
      <c r="D213" s="59"/>
    </row>
    <row r="214" spans="1:4" ht="12.75" customHeight="1">
      <c r="A214" s="13"/>
      <c r="B214" s="13"/>
      <c r="C214" s="59"/>
      <c r="D214" s="59"/>
    </row>
    <row r="215" spans="1:4" ht="12.75" customHeight="1">
      <c r="A215" s="13"/>
      <c r="B215" s="13"/>
      <c r="C215" s="59"/>
      <c r="D215" s="59"/>
    </row>
    <row r="216" spans="1:4" ht="12.75" customHeight="1">
      <c r="A216" s="13"/>
      <c r="B216" s="13"/>
      <c r="C216" s="59"/>
      <c r="D216" s="59"/>
    </row>
    <row r="217" spans="1:4" ht="12.75" customHeight="1">
      <c r="A217" s="13"/>
      <c r="B217" s="13"/>
      <c r="C217" s="59"/>
      <c r="D217" s="59"/>
    </row>
    <row r="218" spans="1:4" ht="12.75" customHeight="1">
      <c r="A218" s="13"/>
      <c r="B218" s="13"/>
      <c r="C218" s="59"/>
      <c r="D218" s="59"/>
    </row>
    <row r="219" spans="1:4" ht="12.75" customHeight="1">
      <c r="A219" s="13"/>
      <c r="B219" s="13"/>
      <c r="C219" s="59"/>
      <c r="D219" s="59"/>
    </row>
    <row r="220" spans="1:4" ht="12.75" customHeight="1">
      <c r="A220" s="13"/>
      <c r="B220" s="13"/>
      <c r="C220" s="59"/>
      <c r="D220" s="59"/>
    </row>
    <row r="221" spans="1:4" ht="12.75" customHeight="1">
      <c r="A221" s="13"/>
      <c r="B221" s="13"/>
      <c r="C221" s="59"/>
      <c r="D221" s="59"/>
    </row>
    <row r="222" spans="1:4" ht="12.75" customHeight="1">
      <c r="A222" s="13"/>
      <c r="B222" s="13"/>
      <c r="C222" s="59"/>
      <c r="D222" s="59"/>
    </row>
    <row r="223" spans="1:4" ht="12.75" customHeight="1">
      <c r="A223" s="13"/>
      <c r="B223" s="13"/>
      <c r="C223" s="59"/>
      <c r="D223" s="59"/>
    </row>
    <row r="224" spans="1:4" ht="12.75" customHeight="1">
      <c r="A224" s="13"/>
      <c r="B224" s="13"/>
      <c r="C224" s="59"/>
      <c r="D224" s="59"/>
    </row>
    <row r="225" spans="1:4" ht="12.75" customHeight="1">
      <c r="A225" s="13"/>
      <c r="B225" s="13"/>
      <c r="C225" s="59"/>
      <c r="D225" s="59"/>
    </row>
    <row r="226" spans="1:4" ht="12.75" customHeight="1">
      <c r="A226" s="13"/>
      <c r="B226" s="13"/>
      <c r="C226" s="59"/>
      <c r="D226" s="59"/>
    </row>
    <row r="227" spans="1:4" ht="12.75" customHeight="1">
      <c r="A227" s="13"/>
      <c r="B227" s="13"/>
      <c r="C227" s="59"/>
      <c r="D227" s="59"/>
    </row>
    <row r="228" spans="1:4" ht="12.75" customHeight="1">
      <c r="A228" s="13"/>
      <c r="B228" s="13"/>
      <c r="C228" s="59"/>
      <c r="D228" s="59"/>
    </row>
    <row r="229" spans="1:4" ht="12.75" customHeight="1">
      <c r="A229" s="13"/>
      <c r="B229" s="13"/>
      <c r="C229" s="59"/>
      <c r="D229" s="59"/>
    </row>
    <row r="230" spans="1:4" ht="12.75" customHeight="1">
      <c r="A230" s="13"/>
      <c r="B230" s="13"/>
      <c r="C230" s="59"/>
      <c r="D230" s="59"/>
    </row>
    <row r="231" spans="1:4" ht="12.75" customHeight="1">
      <c r="A231" s="13"/>
      <c r="B231" s="13"/>
      <c r="C231" s="59"/>
      <c r="D231" s="59"/>
    </row>
    <row r="232" spans="1:4" ht="12.75" customHeight="1">
      <c r="A232" s="13"/>
      <c r="B232" s="13"/>
      <c r="C232" s="59"/>
      <c r="D232" s="59"/>
    </row>
    <row r="233" spans="1:4" ht="12.75" customHeight="1">
      <c r="A233" s="13"/>
      <c r="B233" s="13"/>
      <c r="C233" s="59"/>
      <c r="D233" s="59"/>
    </row>
    <row r="234" spans="1:4" ht="12.75" customHeight="1">
      <c r="A234" s="13"/>
      <c r="B234" s="13"/>
      <c r="C234" s="59"/>
      <c r="D234" s="59"/>
    </row>
    <row r="235" spans="1:4" ht="12.75" customHeight="1">
      <c r="A235" s="13"/>
      <c r="B235" s="13"/>
      <c r="C235" s="59"/>
      <c r="D235" s="59"/>
    </row>
    <row r="236" spans="1:4" ht="12.75" customHeight="1">
      <c r="A236" s="13"/>
      <c r="B236" s="13"/>
      <c r="C236" s="59"/>
      <c r="D236" s="59"/>
    </row>
    <row r="237" spans="1:4" ht="12.75" customHeight="1">
      <c r="A237" s="13"/>
      <c r="B237" s="13"/>
      <c r="C237" s="59"/>
      <c r="D237" s="59"/>
    </row>
    <row r="238" spans="1:4" ht="12.75" customHeight="1">
      <c r="A238" s="13"/>
      <c r="B238" s="13"/>
      <c r="C238" s="59"/>
      <c r="D238" s="59"/>
    </row>
    <row r="239" spans="1:4" ht="12.75" customHeight="1">
      <c r="A239" s="13"/>
      <c r="B239" s="13"/>
      <c r="C239" s="59"/>
      <c r="D239" s="59"/>
    </row>
    <row r="240" spans="1:4" ht="12.75" customHeight="1">
      <c r="A240" s="13"/>
      <c r="B240" s="13"/>
      <c r="C240" s="59"/>
      <c r="D240" s="59"/>
    </row>
    <row r="241" spans="1:4" ht="12.75" customHeight="1">
      <c r="A241" s="13"/>
      <c r="B241" s="13"/>
      <c r="C241" s="59"/>
      <c r="D241" s="59"/>
    </row>
    <row r="242" spans="1:4" ht="12.75" customHeight="1">
      <c r="A242" s="13"/>
      <c r="B242" s="13"/>
      <c r="C242" s="59"/>
      <c r="D242" s="59"/>
    </row>
    <row r="243" spans="1:4" ht="12.75" customHeight="1">
      <c r="A243" s="13"/>
      <c r="B243" s="13"/>
      <c r="C243" s="59"/>
      <c r="D243" s="59"/>
    </row>
    <row r="244" spans="1:4" ht="12.75" customHeight="1">
      <c r="A244" s="13"/>
      <c r="B244" s="13"/>
      <c r="C244" s="59"/>
      <c r="D244" s="59"/>
    </row>
    <row r="245" spans="1:4" ht="12.75" customHeight="1">
      <c r="A245" s="13"/>
      <c r="B245" s="13"/>
      <c r="C245" s="59"/>
      <c r="D245" s="59"/>
    </row>
    <row r="246" spans="1:4" ht="12.75" customHeight="1">
      <c r="A246" s="13"/>
      <c r="B246" s="13"/>
      <c r="C246" s="59"/>
      <c r="D246" s="59"/>
    </row>
    <row r="247" spans="1:4" ht="12.75" customHeight="1">
      <c r="A247" s="13"/>
      <c r="B247" s="13"/>
      <c r="C247" s="59"/>
      <c r="D247" s="59"/>
    </row>
    <row r="248" spans="1:4" ht="12.75" customHeight="1">
      <c r="A248" s="13"/>
      <c r="B248" s="13"/>
      <c r="C248" s="59"/>
      <c r="D248" s="59"/>
    </row>
    <row r="249" spans="1:4" ht="12.75" customHeight="1">
      <c r="A249" s="13"/>
      <c r="B249" s="13"/>
      <c r="C249" s="59"/>
      <c r="D249" s="59"/>
    </row>
    <row r="250" spans="1:4" ht="12.75" customHeight="1">
      <c r="A250" s="13"/>
      <c r="B250" s="13"/>
      <c r="C250" s="59"/>
      <c r="D250" s="59"/>
    </row>
    <row r="251" spans="1:4" ht="12.75" customHeight="1">
      <c r="A251" s="13"/>
      <c r="B251" s="13"/>
      <c r="C251" s="59"/>
      <c r="D251" s="59"/>
    </row>
    <row r="252" spans="1:4" ht="12.75" customHeight="1">
      <c r="A252" s="13"/>
      <c r="B252" s="13"/>
      <c r="C252" s="59"/>
      <c r="D252" s="59"/>
    </row>
    <row r="253" spans="1:4" ht="12.75" customHeight="1">
      <c r="A253" s="13"/>
      <c r="B253" s="13"/>
      <c r="C253" s="59"/>
      <c r="D253" s="59"/>
    </row>
    <row r="254" spans="1:4" ht="12.75" customHeight="1">
      <c r="A254" s="13"/>
      <c r="B254" s="13"/>
      <c r="C254" s="59"/>
      <c r="D254" s="59"/>
    </row>
    <row r="255" spans="1:4" ht="12.75" customHeight="1">
      <c r="A255" s="13"/>
      <c r="B255" s="13"/>
      <c r="C255" s="59"/>
      <c r="D255" s="59"/>
    </row>
    <row r="256" spans="1:4" ht="12.75" customHeight="1">
      <c r="A256" s="13"/>
      <c r="B256" s="13"/>
      <c r="C256" s="59"/>
      <c r="D256" s="59"/>
    </row>
    <row r="257" spans="1:4" ht="12.75" customHeight="1">
      <c r="A257" s="13"/>
      <c r="B257" s="13"/>
      <c r="C257" s="59"/>
      <c r="D257" s="59"/>
    </row>
    <row r="258" spans="1:4" ht="12.75" customHeight="1">
      <c r="A258" s="13"/>
      <c r="B258" s="13"/>
      <c r="C258" s="59"/>
      <c r="D258" s="59"/>
    </row>
    <row r="259" spans="1:4" ht="12.75" customHeight="1">
      <c r="A259" s="13"/>
      <c r="B259" s="13"/>
      <c r="C259" s="59"/>
      <c r="D259" s="59"/>
    </row>
    <row r="260" spans="1:4" ht="12.75" customHeight="1">
      <c r="A260" s="13"/>
      <c r="B260" s="13"/>
      <c r="C260" s="59"/>
      <c r="D260" s="59"/>
    </row>
    <row r="261" spans="1:4" ht="12.75" customHeight="1">
      <c r="A261" s="13"/>
      <c r="B261" s="13"/>
      <c r="C261" s="59"/>
      <c r="D261" s="59"/>
    </row>
    <row r="262" spans="1:4" ht="12.75" customHeight="1">
      <c r="A262" s="13"/>
      <c r="B262" s="13"/>
      <c r="C262" s="59"/>
      <c r="D262" s="59"/>
    </row>
    <row r="263" spans="1:4" ht="12.75" customHeight="1">
      <c r="A263" s="13"/>
      <c r="B263" s="13"/>
      <c r="C263" s="59"/>
      <c r="D263" s="59"/>
    </row>
    <row r="264" spans="1:4" ht="12.75" customHeight="1">
      <c r="A264" s="13"/>
      <c r="B264" s="13"/>
      <c r="C264" s="59"/>
      <c r="D264" s="59"/>
    </row>
    <row r="265" spans="1:4" ht="12.75" customHeight="1">
      <c r="A265" s="13"/>
      <c r="B265" s="13"/>
      <c r="C265" s="59"/>
      <c r="D265" s="59"/>
    </row>
    <row r="266" spans="1:4" ht="12.75" customHeight="1">
      <c r="A266" s="13"/>
      <c r="B266" s="13"/>
      <c r="C266" s="59"/>
      <c r="D266" s="59"/>
    </row>
    <row r="267" spans="1:4" ht="12.75" customHeight="1">
      <c r="A267" s="13"/>
      <c r="B267" s="13"/>
      <c r="C267" s="59"/>
      <c r="D267" s="59"/>
    </row>
    <row r="268" spans="1:4" ht="12.75" customHeight="1">
      <c r="A268" s="13"/>
      <c r="B268" s="13"/>
      <c r="C268" s="59"/>
      <c r="D268" s="59"/>
    </row>
    <row r="269" spans="1:4" ht="12.75" customHeight="1">
      <c r="A269" s="13"/>
      <c r="B269" s="13"/>
      <c r="C269" s="59"/>
      <c r="D269" s="59"/>
    </row>
    <row r="270" spans="1:4" ht="12.75" customHeight="1">
      <c r="A270" s="13"/>
      <c r="B270" s="13"/>
      <c r="C270" s="59"/>
      <c r="D270" s="59"/>
    </row>
    <row r="271" spans="1:4" ht="12.75" customHeight="1">
      <c r="A271" s="13"/>
      <c r="B271" s="13"/>
      <c r="C271" s="59"/>
      <c r="D271" s="59"/>
    </row>
    <row r="272" spans="1:4" ht="12.75" customHeight="1">
      <c r="A272" s="13"/>
      <c r="B272" s="13"/>
      <c r="C272" s="59"/>
      <c r="D272" s="59"/>
    </row>
    <row r="273" spans="1:4" ht="12.75" customHeight="1">
      <c r="A273" s="13"/>
      <c r="B273" s="13"/>
      <c r="C273" s="59"/>
      <c r="D273" s="59"/>
    </row>
    <row r="274" spans="1:4" ht="12.75" customHeight="1">
      <c r="A274" s="13"/>
      <c r="B274" s="13"/>
      <c r="C274" s="59"/>
      <c r="D274" s="59"/>
    </row>
    <row r="275" spans="1:4" ht="12.75" customHeight="1">
      <c r="A275" s="13"/>
      <c r="B275" s="13"/>
      <c r="C275" s="59"/>
      <c r="D275" s="59"/>
    </row>
    <row r="276" spans="1:4" ht="12.75" customHeight="1">
      <c r="A276" s="13"/>
      <c r="B276" s="13"/>
      <c r="C276" s="59"/>
      <c r="D276" s="59"/>
    </row>
    <row r="277" spans="1:4" ht="12.75" customHeight="1">
      <c r="A277" s="13"/>
      <c r="B277" s="13"/>
      <c r="C277" s="59"/>
      <c r="D277" s="59"/>
    </row>
    <row r="278" spans="1:4" ht="12.75" customHeight="1">
      <c r="A278" s="13"/>
      <c r="B278" s="13"/>
      <c r="C278" s="59"/>
      <c r="D278" s="59"/>
    </row>
    <row r="279" spans="1:4" ht="12.75" customHeight="1">
      <c r="A279" s="13"/>
      <c r="B279" s="13"/>
      <c r="C279" s="59"/>
      <c r="D279" s="59"/>
    </row>
    <row r="280" spans="1:4" ht="12.75" customHeight="1">
      <c r="A280" s="13"/>
      <c r="B280" s="13"/>
      <c r="C280" s="59"/>
      <c r="D280" s="59"/>
    </row>
    <row r="281" spans="1:4" ht="12.75" customHeight="1">
      <c r="A281" s="13"/>
      <c r="B281" s="13"/>
      <c r="C281" s="59"/>
      <c r="D281" s="59"/>
    </row>
    <row r="282" spans="1:4" ht="12.75" customHeight="1">
      <c r="A282" s="13"/>
      <c r="B282" s="13"/>
      <c r="C282" s="59"/>
      <c r="D282" s="59"/>
    </row>
    <row r="283" spans="1:4" ht="12.75" customHeight="1">
      <c r="A283" s="13"/>
      <c r="B283" s="13"/>
      <c r="C283" s="59"/>
      <c r="D283" s="59"/>
    </row>
    <row r="284" spans="1:4" ht="12.75" customHeight="1">
      <c r="A284" s="13"/>
      <c r="B284" s="13"/>
      <c r="C284" s="59"/>
      <c r="D284" s="59"/>
    </row>
    <row r="285" spans="1:4" ht="12.75" customHeight="1">
      <c r="A285" s="13"/>
      <c r="B285" s="13"/>
      <c r="C285" s="59"/>
      <c r="D285" s="59"/>
    </row>
    <row r="286" spans="1:4" ht="12.75" customHeight="1">
      <c r="A286" s="13"/>
      <c r="B286" s="13"/>
      <c r="C286" s="59"/>
      <c r="D286" s="59"/>
    </row>
    <row r="287" spans="1:4" ht="12.75" customHeight="1">
      <c r="A287" s="13"/>
      <c r="B287" s="13"/>
      <c r="C287" s="59"/>
      <c r="D287" s="59"/>
    </row>
    <row r="288" spans="1:4" ht="12.75" customHeight="1">
      <c r="A288" s="13"/>
      <c r="B288" s="13"/>
      <c r="C288" s="59"/>
      <c r="D288" s="59"/>
    </row>
    <row r="289" spans="1:4" ht="12.75" customHeight="1">
      <c r="A289" s="13"/>
      <c r="B289" s="13"/>
      <c r="C289" s="59"/>
      <c r="D289" s="59"/>
    </row>
    <row r="290" spans="1:4" ht="12.75" customHeight="1">
      <c r="A290" s="13"/>
      <c r="B290" s="13"/>
      <c r="C290" s="59"/>
      <c r="D290" s="59"/>
    </row>
    <row r="291" spans="1:4" ht="12.75" customHeight="1">
      <c r="A291" s="13"/>
      <c r="B291" s="13"/>
      <c r="C291" s="59"/>
      <c r="D291" s="59"/>
    </row>
    <row r="292" spans="1:4" ht="12.75" customHeight="1">
      <c r="A292" s="13"/>
      <c r="B292" s="13"/>
      <c r="C292" s="59"/>
      <c r="D292" s="59"/>
    </row>
    <row r="293" spans="1:4" ht="12.75" customHeight="1">
      <c r="A293" s="13"/>
      <c r="B293" s="13"/>
      <c r="C293" s="59"/>
      <c r="D293" s="59"/>
    </row>
    <row r="294" spans="1:4" ht="12.75" customHeight="1">
      <c r="A294" s="13"/>
      <c r="B294" s="13"/>
      <c r="C294" s="59"/>
      <c r="D294" s="59"/>
    </row>
    <row r="295" spans="1:4" ht="12.75" customHeight="1">
      <c r="A295" s="13"/>
      <c r="B295" s="13"/>
      <c r="C295" s="59"/>
      <c r="D295" s="59"/>
    </row>
    <row r="296" spans="1:4" ht="12.75" customHeight="1">
      <c r="A296" s="13"/>
      <c r="B296" s="13"/>
      <c r="C296" s="59"/>
      <c r="D296" s="59"/>
    </row>
    <row r="297" spans="1:4" ht="12.75" customHeight="1">
      <c r="A297" s="13"/>
      <c r="B297" s="13"/>
      <c r="C297" s="59"/>
      <c r="D297" s="59"/>
    </row>
    <row r="298" spans="1:4" ht="12.75" customHeight="1">
      <c r="A298" s="13"/>
      <c r="B298" s="13"/>
      <c r="C298" s="59"/>
      <c r="D298" s="59"/>
    </row>
    <row r="299" spans="1:4" ht="12.75" customHeight="1">
      <c r="A299" s="13"/>
      <c r="B299" s="13"/>
      <c r="C299" s="59"/>
      <c r="D299" s="59"/>
    </row>
    <row r="300" spans="1:4" ht="12.75" customHeight="1">
      <c r="A300" s="13"/>
      <c r="B300" s="13"/>
      <c r="C300" s="59"/>
      <c r="D300" s="59"/>
    </row>
    <row r="301" spans="1:4" ht="12.75" customHeight="1">
      <c r="A301" s="13"/>
      <c r="B301" s="13"/>
      <c r="C301" s="59"/>
      <c r="D301" s="59"/>
    </row>
    <row r="302" spans="1:4" ht="12.75" customHeight="1">
      <c r="A302" s="13"/>
      <c r="B302" s="13"/>
      <c r="C302" s="59"/>
      <c r="D302" s="59"/>
    </row>
    <row r="303" spans="1:4" ht="12.75" customHeight="1">
      <c r="A303" s="13"/>
      <c r="B303" s="13"/>
      <c r="C303" s="59"/>
      <c r="D303" s="59"/>
    </row>
    <row r="304" spans="1:4" ht="12.75" customHeight="1">
      <c r="A304" s="13"/>
      <c r="B304" s="13"/>
      <c r="C304" s="59"/>
      <c r="D304" s="59"/>
    </row>
    <row r="305" spans="1:4" ht="12.75" customHeight="1">
      <c r="A305" s="13"/>
      <c r="B305" s="13"/>
      <c r="C305" s="59"/>
      <c r="D305" s="59"/>
    </row>
    <row r="306" spans="1:4" ht="12.75" customHeight="1">
      <c r="A306" s="13"/>
      <c r="B306" s="13"/>
      <c r="C306" s="59"/>
      <c r="D306" s="59"/>
    </row>
    <row r="307" spans="1:4" ht="12.75" customHeight="1">
      <c r="A307" s="13"/>
      <c r="B307" s="13"/>
      <c r="C307" s="59"/>
      <c r="D307" s="59"/>
    </row>
    <row r="308" spans="1:4" ht="12.75" customHeight="1">
      <c r="A308" s="13"/>
      <c r="B308" s="13"/>
      <c r="C308" s="59"/>
      <c r="D308" s="59"/>
    </row>
    <row r="309" spans="1:4" ht="12.75" customHeight="1">
      <c r="A309" s="13"/>
      <c r="B309" s="13"/>
      <c r="C309" s="59"/>
      <c r="D309" s="59"/>
    </row>
    <row r="310" spans="1:4" ht="12.75" customHeight="1">
      <c r="A310" s="13"/>
      <c r="B310" s="13"/>
      <c r="C310" s="59"/>
      <c r="D310" s="59"/>
    </row>
    <row r="311" spans="1:4" ht="12.75" customHeight="1">
      <c r="A311" s="13"/>
      <c r="B311" s="13"/>
      <c r="C311" s="59"/>
      <c r="D311" s="59"/>
    </row>
    <row r="312" spans="1:4" ht="12.75" customHeight="1">
      <c r="A312" s="13"/>
      <c r="B312" s="13"/>
      <c r="C312" s="59"/>
      <c r="D312" s="59"/>
    </row>
    <row r="313" spans="1:4" ht="12.75" customHeight="1">
      <c r="A313" s="13"/>
      <c r="B313" s="13"/>
      <c r="C313" s="59"/>
      <c r="D313" s="59"/>
    </row>
    <row r="314" spans="1:4" ht="12.75" customHeight="1">
      <c r="A314" s="13"/>
      <c r="B314" s="13"/>
      <c r="C314" s="59"/>
      <c r="D314" s="59"/>
    </row>
    <row r="315" spans="1:4" ht="12.75" customHeight="1">
      <c r="A315" s="13"/>
      <c r="B315" s="13"/>
      <c r="C315" s="59"/>
      <c r="D315" s="59"/>
    </row>
    <row r="316" spans="1:4" ht="12.75" customHeight="1">
      <c r="A316" s="13"/>
      <c r="B316" s="13"/>
      <c r="C316" s="59"/>
      <c r="D316" s="59"/>
    </row>
    <row r="317" spans="1:4" ht="12.75" customHeight="1">
      <c r="A317" s="13"/>
      <c r="B317" s="13"/>
      <c r="C317" s="59"/>
      <c r="D317" s="59"/>
    </row>
    <row r="318" spans="1:4" ht="12.75" customHeight="1">
      <c r="A318" s="13"/>
      <c r="B318" s="13"/>
      <c r="C318" s="59"/>
      <c r="D318" s="59"/>
    </row>
    <row r="319" spans="1:4" ht="12.75" customHeight="1">
      <c r="A319" s="13"/>
      <c r="B319" s="13"/>
      <c r="C319" s="59"/>
      <c r="D319" s="59"/>
    </row>
    <row r="320" spans="1:4" ht="12.75" customHeight="1">
      <c r="A320" s="13"/>
      <c r="B320" s="13"/>
      <c r="C320" s="59"/>
      <c r="D320" s="59"/>
    </row>
    <row r="321" spans="1:4" ht="12.75" customHeight="1">
      <c r="A321" s="13"/>
      <c r="B321" s="13"/>
      <c r="C321" s="59"/>
      <c r="D321" s="59"/>
    </row>
    <row r="322" spans="1:4" ht="12.75" customHeight="1">
      <c r="A322" s="13"/>
      <c r="B322" s="13"/>
      <c r="C322" s="59"/>
      <c r="D322" s="59"/>
    </row>
    <row r="323" spans="1:4" ht="12.75" customHeight="1">
      <c r="A323" s="13"/>
      <c r="B323" s="13"/>
      <c r="C323" s="59"/>
      <c r="D323" s="59"/>
    </row>
    <row r="324" spans="1:4" ht="12.75" customHeight="1">
      <c r="A324" s="13"/>
      <c r="B324" s="13"/>
      <c r="C324" s="59"/>
      <c r="D324" s="59"/>
    </row>
    <row r="325" spans="1:4" ht="12.75" customHeight="1">
      <c r="A325" s="13"/>
      <c r="B325" s="13"/>
      <c r="C325" s="59"/>
      <c r="D325" s="59"/>
    </row>
    <row r="326" spans="1:4" ht="12.75" customHeight="1">
      <c r="A326" s="13"/>
      <c r="B326" s="13"/>
      <c r="C326" s="59"/>
      <c r="D326" s="59"/>
    </row>
    <row r="327" spans="1:4" ht="12.75" customHeight="1">
      <c r="A327" s="13"/>
      <c r="B327" s="13"/>
      <c r="C327" s="59"/>
      <c r="D327" s="59"/>
    </row>
    <row r="328" spans="1:4" ht="12.75" customHeight="1">
      <c r="A328" s="13"/>
      <c r="B328" s="13"/>
      <c r="C328" s="59"/>
      <c r="D328" s="59"/>
    </row>
    <row r="329" spans="1:4" ht="12.75" customHeight="1">
      <c r="A329" s="13"/>
      <c r="B329" s="13"/>
      <c r="C329" s="59"/>
      <c r="D329" s="59"/>
    </row>
    <row r="330" spans="1:4" ht="12.75" customHeight="1">
      <c r="A330" s="13"/>
      <c r="B330" s="13"/>
      <c r="C330" s="59"/>
      <c r="D330" s="59"/>
    </row>
    <row r="331" spans="1:4" ht="12.75" customHeight="1">
      <c r="A331" s="13"/>
      <c r="B331" s="13"/>
      <c r="C331" s="59"/>
      <c r="D331" s="59"/>
    </row>
    <row r="332" spans="1:4" ht="12.75" customHeight="1">
      <c r="A332" s="13"/>
      <c r="B332" s="13"/>
      <c r="C332" s="59"/>
      <c r="D332" s="59"/>
    </row>
    <row r="333" spans="1:4" ht="12.75" customHeight="1">
      <c r="A333" s="13"/>
      <c r="B333" s="13"/>
      <c r="C333" s="59"/>
      <c r="D333" s="59"/>
    </row>
    <row r="334" spans="1:4" ht="12.75" customHeight="1">
      <c r="A334" s="13"/>
      <c r="B334" s="13"/>
      <c r="C334" s="59"/>
      <c r="D334" s="59"/>
    </row>
    <row r="335" spans="1:4" ht="12.75" customHeight="1">
      <c r="A335" s="13"/>
      <c r="B335" s="13"/>
      <c r="C335" s="59"/>
      <c r="D335" s="59"/>
    </row>
    <row r="336" spans="1:4" ht="12.75" customHeight="1">
      <c r="A336" s="13"/>
      <c r="B336" s="13"/>
      <c r="C336" s="59"/>
      <c r="D336" s="59"/>
    </row>
    <row r="337" spans="1:4" ht="12.75" customHeight="1">
      <c r="A337" s="13"/>
      <c r="B337" s="13"/>
      <c r="C337" s="59"/>
      <c r="D337" s="59"/>
    </row>
    <row r="338" spans="1:4" ht="12.75" customHeight="1">
      <c r="A338" s="13"/>
      <c r="B338" s="13"/>
      <c r="C338" s="59"/>
      <c r="D338" s="59"/>
    </row>
    <row r="339" spans="1:4" ht="12.75" customHeight="1">
      <c r="A339" s="13"/>
      <c r="B339" s="13"/>
      <c r="C339" s="59"/>
      <c r="D339" s="59"/>
    </row>
    <row r="340" spans="1:4" ht="12.75" customHeight="1">
      <c r="A340" s="13"/>
      <c r="B340" s="13"/>
      <c r="C340" s="59"/>
      <c r="D340" s="59"/>
    </row>
    <row r="341" spans="1:4" ht="12.75" customHeight="1">
      <c r="A341" s="13"/>
      <c r="B341" s="13"/>
      <c r="C341" s="59"/>
      <c r="D341" s="59"/>
    </row>
    <row r="342" spans="1:4" ht="12.75" customHeight="1">
      <c r="A342" s="13"/>
      <c r="B342" s="13"/>
      <c r="C342" s="59"/>
      <c r="D342" s="59"/>
    </row>
    <row r="343" spans="1:4" ht="12.75" customHeight="1">
      <c r="A343" s="13"/>
      <c r="B343" s="13"/>
      <c r="C343" s="59"/>
      <c r="D343" s="59"/>
    </row>
    <row r="344" spans="1:4" ht="12.75" customHeight="1">
      <c r="A344" s="13"/>
      <c r="B344" s="13"/>
      <c r="C344" s="59"/>
      <c r="D344" s="59"/>
    </row>
    <row r="345" spans="1:4" ht="12.75" customHeight="1">
      <c r="A345" s="13"/>
      <c r="B345" s="13"/>
      <c r="C345" s="59"/>
      <c r="D345" s="59"/>
    </row>
    <row r="346" spans="1:4" ht="12.75" customHeight="1">
      <c r="A346" s="13"/>
      <c r="B346" s="13"/>
      <c r="C346" s="59"/>
      <c r="D346" s="59"/>
    </row>
    <row r="347" spans="1:4" ht="12.75" customHeight="1">
      <c r="A347" s="13"/>
      <c r="B347" s="13"/>
      <c r="C347" s="59"/>
      <c r="D347" s="59"/>
    </row>
    <row r="348" spans="1:4" ht="12.75" customHeight="1">
      <c r="A348" s="13"/>
      <c r="B348" s="13"/>
      <c r="C348" s="59"/>
      <c r="D348" s="59"/>
    </row>
    <row r="349" spans="1:4" ht="12.75" customHeight="1">
      <c r="A349" s="13"/>
      <c r="B349" s="13"/>
      <c r="C349" s="59"/>
      <c r="D349" s="59"/>
    </row>
    <row r="350" spans="1:4" ht="12.75" customHeight="1">
      <c r="A350" s="13"/>
      <c r="B350" s="13"/>
      <c r="C350" s="59"/>
      <c r="D350" s="59"/>
    </row>
    <row r="351" spans="1:4" ht="12.75" customHeight="1">
      <c r="A351" s="13"/>
      <c r="B351" s="13"/>
      <c r="C351" s="59"/>
      <c r="D351" s="59"/>
    </row>
    <row r="352" spans="1:4" ht="12.75" customHeight="1">
      <c r="A352" s="13"/>
      <c r="B352" s="13"/>
      <c r="C352" s="59"/>
      <c r="D352" s="59"/>
    </row>
    <row r="353" spans="1:4" ht="12.75" customHeight="1">
      <c r="A353" s="13"/>
      <c r="B353" s="13"/>
      <c r="C353" s="59"/>
      <c r="D353" s="59"/>
    </row>
    <row r="354" spans="1:4" ht="12.75" customHeight="1">
      <c r="A354" s="13"/>
      <c r="B354" s="13"/>
      <c r="C354" s="59"/>
      <c r="D354" s="59"/>
    </row>
    <row r="355" spans="1:4" ht="12.75" customHeight="1">
      <c r="A355" s="13"/>
      <c r="B355" s="13"/>
      <c r="C355" s="59"/>
      <c r="D355" s="59"/>
    </row>
    <row r="356" spans="1:4" ht="12.75" customHeight="1">
      <c r="A356" s="13"/>
      <c r="B356" s="13"/>
      <c r="C356" s="59"/>
      <c r="D356" s="59"/>
    </row>
    <row r="357" spans="1:4" ht="12.75" customHeight="1">
      <c r="A357" s="13"/>
      <c r="B357" s="13"/>
      <c r="C357" s="59"/>
      <c r="D357" s="59"/>
    </row>
    <row r="358" spans="1:4" ht="12.75" customHeight="1">
      <c r="A358" s="13"/>
      <c r="B358" s="13"/>
      <c r="C358" s="59"/>
      <c r="D358" s="59"/>
    </row>
    <row r="359" spans="1:4" ht="12.75" customHeight="1">
      <c r="A359" s="13"/>
      <c r="B359" s="13"/>
      <c r="C359" s="59"/>
      <c r="D359" s="59"/>
    </row>
    <row r="360" spans="1:4" ht="12.75" customHeight="1">
      <c r="A360" s="13"/>
      <c r="B360" s="13"/>
      <c r="C360" s="59"/>
      <c r="D360" s="59"/>
    </row>
    <row r="361" spans="1:4" ht="12.75" customHeight="1">
      <c r="A361" s="13"/>
      <c r="B361" s="13"/>
      <c r="C361" s="59"/>
      <c r="D361" s="59"/>
    </row>
    <row r="362" spans="1:4" ht="12.75" customHeight="1">
      <c r="A362" s="13"/>
      <c r="B362" s="13"/>
      <c r="C362" s="59"/>
      <c r="D362" s="59"/>
    </row>
    <row r="363" spans="1:4" ht="12.75" customHeight="1">
      <c r="A363" s="13"/>
      <c r="B363" s="13"/>
      <c r="C363" s="59"/>
      <c r="D363" s="59"/>
    </row>
    <row r="364" spans="1:4" ht="12.75" customHeight="1">
      <c r="A364" s="13"/>
      <c r="B364" s="13"/>
      <c r="C364" s="59"/>
      <c r="D364" s="59"/>
    </row>
  </sheetData>
  <mergeCells count="2">
    <mergeCell ref="A1:B1"/>
    <mergeCell ref="A61:C61"/>
  </mergeCells>
  <hyperlinks>
    <hyperlink ref="A6" location="'MAIN PRICE LIST'!A1" display="Back to Main Sheet" xr:uid="{00000000-0004-0000-0200-000000000000}"/>
  </hyperlinks>
  <printOptions horizontalCentered="1"/>
  <pageMargins left="0" right="0.2" top="0.25" bottom="0.25" header="0" footer="0"/>
  <pageSetup scale="45" orientation="landscape" r:id="rId1"/>
  <headerFooter>
    <oddFooter>&amp;CCompany Confidential&amp;R&amp;P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A5A5A5"/>
    <pageSetUpPr fitToPage="1"/>
  </sheetPr>
  <dimension ref="A1:F984"/>
  <sheetViews>
    <sheetView showGridLines="0" topLeftCell="A4" zoomScale="90" zoomScaleNormal="90" workbookViewId="0">
      <selection sqref="A1:C1"/>
    </sheetView>
  </sheetViews>
  <sheetFormatPr defaultColWidth="14.42578125" defaultRowHeight="15" customHeight="1"/>
  <cols>
    <col min="1" max="1" width="20.7109375" customWidth="1"/>
    <col min="2" max="2" width="120.85546875" customWidth="1"/>
    <col min="3" max="4" width="14.28515625" customWidth="1"/>
    <col min="5" max="5" width="16.28515625" customWidth="1"/>
    <col min="6" max="6" width="19.42578125" customWidth="1"/>
  </cols>
  <sheetData>
    <row r="1" spans="1:6" ht="26.25" customHeight="1">
      <c r="A1" s="334" t="s">
        <v>548</v>
      </c>
      <c r="B1" s="338"/>
      <c r="C1" s="338"/>
      <c r="D1" s="171"/>
      <c r="E1" s="171"/>
      <c r="F1" s="123">
        <v>45597</v>
      </c>
    </row>
    <row r="2" spans="1:6" ht="15" customHeight="1">
      <c r="A2" s="148" t="s">
        <v>473</v>
      </c>
      <c r="B2" s="15"/>
      <c r="C2" s="2"/>
      <c r="D2" s="2"/>
      <c r="E2" s="2"/>
      <c r="F2" s="172" t="s">
        <v>5</v>
      </c>
    </row>
    <row r="3" spans="1:6" ht="4.5" customHeight="1">
      <c r="A3" s="16"/>
      <c r="B3" s="1"/>
      <c r="C3" s="17"/>
      <c r="D3" s="17"/>
      <c r="E3" s="17"/>
      <c r="F3" s="17"/>
    </row>
    <row r="4" spans="1:6" ht="82.5" customHeight="1">
      <c r="A4" s="84" t="s">
        <v>6</v>
      </c>
      <c r="B4" s="85" t="s">
        <v>7</v>
      </c>
      <c r="C4" s="86" t="s">
        <v>549</v>
      </c>
      <c r="D4" s="87" t="s">
        <v>550</v>
      </c>
      <c r="E4" s="86" t="s">
        <v>551</v>
      </c>
      <c r="F4" s="94" t="s">
        <v>9</v>
      </c>
    </row>
    <row r="5" spans="1:6" ht="14.25" customHeight="1">
      <c r="A5" s="335" t="s">
        <v>552</v>
      </c>
      <c r="B5" s="353"/>
      <c r="C5" s="353"/>
      <c r="D5" s="353"/>
      <c r="E5" s="353"/>
      <c r="F5" s="353"/>
    </row>
    <row r="6" spans="1:6" ht="14.25" customHeight="1">
      <c r="A6" s="336" t="s">
        <v>553</v>
      </c>
      <c r="B6" s="354"/>
      <c r="C6" s="354"/>
      <c r="D6" s="354"/>
      <c r="E6" s="354"/>
      <c r="F6" s="354"/>
    </row>
    <row r="7" spans="1:6" ht="14.25" customHeight="1">
      <c r="A7" s="337" t="s">
        <v>554</v>
      </c>
      <c r="B7" s="354"/>
      <c r="C7" s="354"/>
      <c r="D7" s="354"/>
      <c r="E7" s="354"/>
      <c r="F7" s="354"/>
    </row>
    <row r="8" spans="1:6" ht="14.25" customHeight="1">
      <c r="A8" s="45" t="s">
        <v>27</v>
      </c>
      <c r="B8" s="41" t="s">
        <v>28</v>
      </c>
      <c r="C8" s="46">
        <v>69990</v>
      </c>
      <c r="D8" s="29">
        <v>5000</v>
      </c>
      <c r="E8" s="29">
        <v>64990</v>
      </c>
      <c r="F8" s="12">
        <v>50042.3</v>
      </c>
    </row>
    <row r="9" spans="1:6" ht="14.25" customHeight="1">
      <c r="A9" s="45" t="s">
        <v>29</v>
      </c>
      <c r="B9" s="41" t="s">
        <v>30</v>
      </c>
      <c r="C9" s="46">
        <v>54990</v>
      </c>
      <c r="D9" s="29">
        <v>5000</v>
      </c>
      <c r="E9" s="29">
        <v>49990</v>
      </c>
      <c r="F9" s="12">
        <v>38492.300000000003</v>
      </c>
    </row>
    <row r="10" spans="1:6" ht="14.25" customHeight="1">
      <c r="A10" s="45" t="s">
        <v>31</v>
      </c>
      <c r="B10" s="41" t="s">
        <v>32</v>
      </c>
      <c r="C10" s="46">
        <v>47990</v>
      </c>
      <c r="D10" s="29">
        <v>5000</v>
      </c>
      <c r="E10" s="29">
        <f>C10-D10</f>
        <v>42990</v>
      </c>
      <c r="F10" s="12">
        <f>E10*0.77</f>
        <v>33102.300000000003</v>
      </c>
    </row>
    <row r="11" spans="1:6" ht="14.25" customHeight="1">
      <c r="A11" s="7" t="s">
        <v>33</v>
      </c>
      <c r="B11" s="5" t="s">
        <v>34</v>
      </c>
      <c r="C11" s="6">
        <v>38990</v>
      </c>
      <c r="D11" s="6">
        <v>5000</v>
      </c>
      <c r="E11" s="29">
        <f>C11-D11</f>
        <v>33990</v>
      </c>
      <c r="F11" s="12">
        <f>E11*0.77</f>
        <v>26172.3</v>
      </c>
    </row>
    <row r="12" spans="1:6" ht="14.25" customHeight="1">
      <c r="A12" s="49" t="s">
        <v>35</v>
      </c>
      <c r="B12" s="48" t="s">
        <v>36</v>
      </c>
      <c r="C12" s="44">
        <v>32990</v>
      </c>
      <c r="D12" s="44">
        <v>5000</v>
      </c>
      <c r="E12" s="29">
        <f>C12-D12</f>
        <v>27990</v>
      </c>
      <c r="F12" s="12">
        <f>E12*0.77</f>
        <v>21552.3</v>
      </c>
    </row>
    <row r="13" spans="1:6" ht="14.25" customHeight="1">
      <c r="A13" s="117" t="s">
        <v>555</v>
      </c>
      <c r="B13" s="118"/>
      <c r="C13" s="119"/>
      <c r="D13" s="119"/>
      <c r="E13" s="119"/>
      <c r="F13" s="120"/>
    </row>
    <row r="14" spans="1:6" ht="14.25" customHeight="1">
      <c r="A14" s="45" t="s">
        <v>40</v>
      </c>
      <c r="B14" s="41" t="s">
        <v>41</v>
      </c>
      <c r="C14" s="29">
        <v>89990</v>
      </c>
      <c r="D14" s="29">
        <v>7500</v>
      </c>
      <c r="E14" s="29">
        <v>82490</v>
      </c>
      <c r="F14" s="12">
        <v>63517.3</v>
      </c>
    </row>
    <row r="15" spans="1:6" ht="14.25" customHeight="1">
      <c r="A15" s="45" t="s">
        <v>42</v>
      </c>
      <c r="B15" s="41" t="s">
        <v>43</v>
      </c>
      <c r="C15" s="29">
        <v>73990</v>
      </c>
      <c r="D15" s="29">
        <v>5000</v>
      </c>
      <c r="E15" s="29">
        <v>68990</v>
      </c>
      <c r="F15" s="12">
        <v>53122.3</v>
      </c>
    </row>
    <row r="16" spans="1:6" ht="14.25" customHeight="1">
      <c r="A16" s="43" t="s">
        <v>44</v>
      </c>
      <c r="B16" s="11" t="s">
        <v>45</v>
      </c>
      <c r="C16" s="6">
        <v>63990</v>
      </c>
      <c r="D16" s="6">
        <v>5000</v>
      </c>
      <c r="E16" s="29">
        <f>C16-D16</f>
        <v>58990</v>
      </c>
      <c r="F16" s="12">
        <f>E16*0.77</f>
        <v>45422.3</v>
      </c>
    </row>
    <row r="17" spans="1:6" ht="14.25" customHeight="1">
      <c r="A17" s="7" t="s">
        <v>46</v>
      </c>
      <c r="B17" s="5" t="s">
        <v>47</v>
      </c>
      <c r="C17" s="6">
        <v>48990</v>
      </c>
      <c r="D17" s="6">
        <v>5000</v>
      </c>
      <c r="E17" s="29">
        <f>C17-D17</f>
        <v>43990</v>
      </c>
      <c r="F17" s="12">
        <f>E17*0.77</f>
        <v>33872.300000000003</v>
      </c>
    </row>
    <row r="18" spans="1:6" ht="14.25" customHeight="1">
      <c r="A18" s="7" t="s">
        <v>48</v>
      </c>
      <c r="B18" s="5" t="s">
        <v>49</v>
      </c>
      <c r="C18" s="6">
        <v>41990</v>
      </c>
      <c r="D18" s="6">
        <v>5000</v>
      </c>
      <c r="E18" s="29">
        <f>C18-D18</f>
        <v>36990</v>
      </c>
      <c r="F18" s="12">
        <f>E18*0.77</f>
        <v>28482.3</v>
      </c>
    </row>
    <row r="19" spans="1:6" ht="14.25" customHeight="1">
      <c r="A19" s="47" t="s">
        <v>50</v>
      </c>
      <c r="B19" s="48" t="s">
        <v>51</v>
      </c>
      <c r="C19" s="44">
        <v>33990</v>
      </c>
      <c r="D19" s="44">
        <v>5000</v>
      </c>
      <c r="E19" s="29">
        <f>C19-D19</f>
        <v>28990</v>
      </c>
      <c r="F19" s="12">
        <f>E19*0.77</f>
        <v>22322.3</v>
      </c>
    </row>
    <row r="20" spans="1:6" ht="14.25" customHeight="1">
      <c r="A20" s="117" t="s">
        <v>556</v>
      </c>
      <c r="B20" s="118"/>
      <c r="C20" s="119"/>
      <c r="D20" s="119"/>
      <c r="E20" s="119"/>
      <c r="F20" s="120"/>
    </row>
    <row r="21" spans="1:6" ht="14.25" customHeight="1">
      <c r="A21" s="45" t="s">
        <v>53</v>
      </c>
      <c r="B21" s="41" t="s">
        <v>557</v>
      </c>
      <c r="C21" s="29">
        <v>119990</v>
      </c>
      <c r="D21" s="29">
        <v>10000</v>
      </c>
      <c r="E21" s="29">
        <v>109990</v>
      </c>
      <c r="F21" s="12">
        <v>84692.3</v>
      </c>
    </row>
    <row r="22" spans="1:6" ht="14.25" customHeight="1">
      <c r="A22" s="45" t="s">
        <v>55</v>
      </c>
      <c r="B22" s="41" t="s">
        <v>56</v>
      </c>
      <c r="C22" s="29">
        <v>94990</v>
      </c>
      <c r="D22" s="29">
        <v>7500</v>
      </c>
      <c r="E22" s="29">
        <v>87490</v>
      </c>
      <c r="F22" s="12">
        <v>67367.3</v>
      </c>
    </row>
    <row r="23" spans="1:6" ht="14.25" customHeight="1">
      <c r="A23" s="43" t="s">
        <v>57</v>
      </c>
      <c r="B23" s="11" t="s">
        <v>58</v>
      </c>
      <c r="C23" s="6">
        <v>79990</v>
      </c>
      <c r="D23" s="6">
        <v>7500</v>
      </c>
      <c r="E23" s="29">
        <v>72490</v>
      </c>
      <c r="F23" s="12">
        <v>55817.3</v>
      </c>
    </row>
    <row r="24" spans="1:6" ht="14.25" customHeight="1">
      <c r="A24" s="7" t="s">
        <v>59</v>
      </c>
      <c r="B24" s="5" t="s">
        <v>60</v>
      </c>
      <c r="C24" s="6">
        <v>63990</v>
      </c>
      <c r="D24" s="6">
        <v>5000</v>
      </c>
      <c r="E24" s="29">
        <f>C24-D24</f>
        <v>58990</v>
      </c>
      <c r="F24" s="12">
        <f>E24*0.77</f>
        <v>45422.3</v>
      </c>
    </row>
    <row r="25" spans="1:6" ht="14.25" customHeight="1">
      <c r="A25" s="7" t="s">
        <v>61</v>
      </c>
      <c r="B25" s="5" t="s">
        <v>62</v>
      </c>
      <c r="C25" s="6">
        <v>52990</v>
      </c>
      <c r="D25" s="6">
        <v>5000</v>
      </c>
      <c r="E25" s="29">
        <f>C25-D25</f>
        <v>47990</v>
      </c>
      <c r="F25" s="12">
        <f>E25*0.77</f>
        <v>36952.300000000003</v>
      </c>
    </row>
    <row r="26" spans="1:6" ht="14.25" customHeight="1">
      <c r="A26" s="47" t="s">
        <v>63</v>
      </c>
      <c r="B26" s="48" t="s">
        <v>64</v>
      </c>
      <c r="C26" s="44">
        <v>42990</v>
      </c>
      <c r="D26" s="44">
        <v>5000</v>
      </c>
      <c r="E26" s="29">
        <f>C26-D26</f>
        <v>37990</v>
      </c>
      <c r="F26" s="12">
        <f>E26*0.77</f>
        <v>29252.3</v>
      </c>
    </row>
    <row r="27" spans="1:6" ht="14.25" customHeight="1">
      <c r="A27" s="117" t="s">
        <v>558</v>
      </c>
      <c r="B27" s="118"/>
      <c r="C27" s="119"/>
      <c r="D27" s="119"/>
      <c r="E27" s="119"/>
      <c r="F27" s="120"/>
    </row>
    <row r="28" spans="1:6" ht="14.25" customHeight="1">
      <c r="A28" s="45" t="s">
        <v>66</v>
      </c>
      <c r="B28" s="41" t="s">
        <v>67</v>
      </c>
      <c r="C28" s="29">
        <v>160990</v>
      </c>
      <c r="D28" s="29">
        <v>10000</v>
      </c>
      <c r="E28" s="29">
        <v>150990</v>
      </c>
      <c r="F28" s="12">
        <v>116262.3</v>
      </c>
    </row>
    <row r="29" spans="1:6" ht="14.25" customHeight="1">
      <c r="A29" s="45" t="s">
        <v>68</v>
      </c>
      <c r="B29" s="41" t="s">
        <v>69</v>
      </c>
      <c r="C29" s="29">
        <v>129990</v>
      </c>
      <c r="D29" s="29">
        <v>10000</v>
      </c>
      <c r="E29" s="29">
        <v>119990</v>
      </c>
      <c r="F29" s="12">
        <v>92392.3</v>
      </c>
    </row>
    <row r="30" spans="1:6" ht="14.25" customHeight="1">
      <c r="A30" s="43" t="s">
        <v>70</v>
      </c>
      <c r="B30" s="11" t="s">
        <v>71</v>
      </c>
      <c r="C30" s="6">
        <v>107990</v>
      </c>
      <c r="D30" s="6">
        <v>10000</v>
      </c>
      <c r="E30" s="29">
        <v>97990</v>
      </c>
      <c r="F30" s="12">
        <v>75452.3</v>
      </c>
    </row>
    <row r="31" spans="1:6" ht="14.25" customHeight="1">
      <c r="A31" s="47" t="s">
        <v>72</v>
      </c>
      <c r="B31" s="48" t="s">
        <v>73</v>
      </c>
      <c r="C31" s="44">
        <v>83990</v>
      </c>
      <c r="D31" s="44">
        <v>7500</v>
      </c>
      <c r="E31" s="29">
        <v>76490</v>
      </c>
      <c r="F31" s="12">
        <v>58897.3</v>
      </c>
    </row>
    <row r="32" spans="1:6" ht="14.25" customHeight="1">
      <c r="A32" s="161" t="s">
        <v>74</v>
      </c>
      <c r="B32" s="156" t="s">
        <v>75</v>
      </c>
      <c r="C32" s="157">
        <v>68990</v>
      </c>
      <c r="D32" s="157">
        <v>5000</v>
      </c>
      <c r="E32" s="160">
        <f>C32-D32</f>
        <v>63990</v>
      </c>
      <c r="F32" s="12">
        <f>E32*0.77</f>
        <v>49272.3</v>
      </c>
    </row>
    <row r="33" spans="1:6" ht="14.25" customHeight="1">
      <c r="A33" s="161" t="s">
        <v>76</v>
      </c>
      <c r="B33" s="156" t="s">
        <v>77</v>
      </c>
      <c r="C33" s="157">
        <v>53990</v>
      </c>
      <c r="D33" s="157">
        <v>5000</v>
      </c>
      <c r="E33" s="160">
        <f>C33-D33</f>
        <v>48990</v>
      </c>
      <c r="F33" s="12">
        <f>E33*0.77</f>
        <v>37722.300000000003</v>
      </c>
    </row>
    <row r="34" spans="1:6" ht="14.25" customHeight="1">
      <c r="A34" s="336" t="s">
        <v>559</v>
      </c>
      <c r="B34" s="354"/>
      <c r="C34" s="354"/>
      <c r="D34" s="354"/>
      <c r="E34" s="354"/>
      <c r="F34" s="354"/>
    </row>
    <row r="35" spans="1:6" ht="14.25" customHeight="1">
      <c r="A35" s="111" t="s">
        <v>79</v>
      </c>
      <c r="B35" s="169"/>
      <c r="C35" s="269"/>
      <c r="D35" s="269"/>
      <c r="E35" s="269"/>
      <c r="F35" s="270"/>
    </row>
    <row r="36" spans="1:6" ht="14.25" customHeight="1">
      <c r="A36" s="11" t="s">
        <v>80</v>
      </c>
      <c r="B36" s="11" t="s">
        <v>81</v>
      </c>
      <c r="C36" s="271">
        <v>89990</v>
      </c>
      <c r="D36" s="44">
        <v>7500</v>
      </c>
      <c r="E36" s="160">
        <v>82490</v>
      </c>
      <c r="F36" s="12">
        <v>63517.3</v>
      </c>
    </row>
    <row r="37" spans="1:6" ht="14.25" customHeight="1">
      <c r="A37" s="11" t="s">
        <v>82</v>
      </c>
      <c r="B37" s="11" t="s">
        <v>83</v>
      </c>
      <c r="C37" s="271">
        <v>55990</v>
      </c>
      <c r="D37" s="44">
        <v>5000</v>
      </c>
      <c r="E37" s="160">
        <v>50990</v>
      </c>
      <c r="F37" s="12">
        <v>39262.300000000003</v>
      </c>
    </row>
    <row r="38" spans="1:6" ht="14.25" customHeight="1">
      <c r="A38" s="11" t="s">
        <v>84</v>
      </c>
      <c r="B38" s="11" t="s">
        <v>85</v>
      </c>
      <c r="C38" s="271">
        <v>41990</v>
      </c>
      <c r="D38" s="44">
        <v>5000</v>
      </c>
      <c r="E38" s="160">
        <f>C38-D38</f>
        <v>36990</v>
      </c>
      <c r="F38" s="12">
        <f>E38*0.77</f>
        <v>28482.3</v>
      </c>
    </row>
    <row r="39" spans="1:6" ht="14.25" customHeight="1">
      <c r="A39" s="111" t="s">
        <v>88</v>
      </c>
      <c r="B39" s="169"/>
      <c r="C39" s="269"/>
      <c r="D39" s="269"/>
      <c r="E39" s="269"/>
      <c r="F39" s="270"/>
    </row>
    <row r="40" spans="1:6" ht="14.25" customHeight="1">
      <c r="A40" s="11" t="s">
        <v>89</v>
      </c>
      <c r="B40" s="11" t="s">
        <v>90</v>
      </c>
      <c r="C40" s="271">
        <v>159990</v>
      </c>
      <c r="D40" s="44">
        <v>10000</v>
      </c>
      <c r="E40" s="160">
        <v>149990</v>
      </c>
      <c r="F40" s="12">
        <v>115492.3</v>
      </c>
    </row>
    <row r="41" spans="1:6" ht="14.25" customHeight="1">
      <c r="A41" s="11" t="s">
        <v>91</v>
      </c>
      <c r="B41" s="11" t="s">
        <v>92</v>
      </c>
      <c r="C41" s="271">
        <v>115990</v>
      </c>
      <c r="D41" s="44">
        <v>10000</v>
      </c>
      <c r="E41" s="160">
        <v>105990</v>
      </c>
      <c r="F41" s="12">
        <v>81612.3</v>
      </c>
    </row>
    <row r="42" spans="1:6" ht="14.25" customHeight="1">
      <c r="A42" s="11" t="s">
        <v>93</v>
      </c>
      <c r="B42" s="11" t="s">
        <v>94</v>
      </c>
      <c r="C42" s="271">
        <v>64990</v>
      </c>
      <c r="D42" s="44">
        <v>5000</v>
      </c>
      <c r="E42" s="160">
        <v>59990</v>
      </c>
      <c r="F42" s="12">
        <v>46192.3</v>
      </c>
    </row>
    <row r="43" spans="1:6" ht="14.25" customHeight="1">
      <c r="A43" s="11" t="s">
        <v>95</v>
      </c>
      <c r="B43" s="11" t="s">
        <v>96</v>
      </c>
      <c r="C43" s="271">
        <v>46990</v>
      </c>
      <c r="D43" s="272">
        <v>5000</v>
      </c>
      <c r="E43" s="160">
        <f>C43-D43</f>
        <v>41990</v>
      </c>
      <c r="F43" s="12">
        <f>E43*0.77</f>
        <v>32332.3</v>
      </c>
    </row>
    <row r="44" spans="1:6" ht="12.75" customHeight="1">
      <c r="A44" s="14"/>
      <c r="B44" s="14"/>
      <c r="C44" s="14"/>
      <c r="D44" s="14"/>
      <c r="E44" s="14"/>
      <c r="F44" s="14"/>
    </row>
    <row r="45" spans="1:6" ht="18" customHeight="1">
      <c r="A45" s="37" t="s">
        <v>560</v>
      </c>
      <c r="B45" s="38"/>
      <c r="C45" s="79"/>
      <c r="D45" s="59"/>
      <c r="E45" s="51"/>
      <c r="F45" s="51"/>
    </row>
    <row r="46" spans="1:6" ht="12.75" customHeight="1">
      <c r="A46" s="14"/>
      <c r="B46" s="14"/>
      <c r="C46" s="14"/>
      <c r="D46" s="14"/>
      <c r="E46" s="14"/>
      <c r="F46" s="14"/>
    </row>
    <row r="47" spans="1:6" ht="12.75" customHeight="1">
      <c r="A47" s="14"/>
      <c r="B47" s="14"/>
      <c r="C47" s="14"/>
      <c r="D47" s="14"/>
      <c r="E47" s="14"/>
      <c r="F47" s="14"/>
    </row>
    <row r="48" spans="1:6" ht="12.75" customHeight="1">
      <c r="A48" s="14"/>
      <c r="B48" s="14"/>
      <c r="C48" s="14"/>
      <c r="D48" s="14"/>
      <c r="E48" s="14"/>
      <c r="F48" s="14"/>
    </row>
    <row r="49" spans="1:6" ht="12.75" customHeight="1">
      <c r="A49" s="14"/>
      <c r="B49" s="14"/>
      <c r="C49" s="14"/>
      <c r="D49" s="14"/>
      <c r="E49" s="14"/>
      <c r="F49" s="14"/>
    </row>
    <row r="50" spans="1:6" ht="12.75" customHeight="1">
      <c r="A50" s="14"/>
      <c r="B50" s="14"/>
      <c r="C50" s="14"/>
      <c r="D50" s="14"/>
      <c r="E50" s="14"/>
      <c r="F50" s="14"/>
    </row>
    <row r="51" spans="1:6" ht="12.75" customHeight="1">
      <c r="A51" s="14"/>
      <c r="B51" s="14"/>
      <c r="C51" s="14"/>
      <c r="D51" s="14"/>
      <c r="E51" s="14"/>
      <c r="F51" s="14"/>
    </row>
    <row r="52" spans="1:6" ht="12.75" customHeight="1">
      <c r="A52" s="14"/>
      <c r="B52" s="14"/>
      <c r="C52" s="14"/>
      <c r="D52" s="14"/>
      <c r="E52" s="14"/>
      <c r="F52" s="14"/>
    </row>
    <row r="53" spans="1:6" ht="12.75" customHeight="1">
      <c r="A53" s="14"/>
      <c r="B53" s="14"/>
      <c r="C53" s="14"/>
      <c r="D53" s="14"/>
      <c r="E53" s="14"/>
      <c r="F53" s="14"/>
    </row>
    <row r="54" spans="1:6" ht="12.75" customHeight="1">
      <c r="A54" s="14"/>
      <c r="B54" s="14"/>
      <c r="C54" s="14"/>
      <c r="D54" s="14"/>
      <c r="E54" s="14"/>
      <c r="F54" s="14"/>
    </row>
    <row r="55" spans="1:6" ht="12.75" customHeight="1">
      <c r="A55" s="14"/>
      <c r="B55" s="14"/>
      <c r="C55" s="14"/>
      <c r="D55" s="14"/>
      <c r="E55" s="14"/>
      <c r="F55" s="14"/>
    </row>
    <row r="56" spans="1:6" ht="12.75" customHeight="1">
      <c r="A56" s="14"/>
      <c r="B56" s="14"/>
      <c r="C56" s="14"/>
      <c r="D56" s="14"/>
      <c r="E56" s="14"/>
      <c r="F56" s="14"/>
    </row>
    <row r="57" spans="1:6" ht="12.75" customHeight="1">
      <c r="A57" s="14"/>
      <c r="B57" s="14"/>
      <c r="C57" s="14"/>
      <c r="D57" s="14"/>
      <c r="E57" s="14"/>
      <c r="F57" s="14"/>
    </row>
    <row r="58" spans="1:6" ht="12.75" customHeight="1">
      <c r="A58" s="14"/>
      <c r="B58" s="14"/>
      <c r="C58" s="14"/>
      <c r="D58" s="14"/>
      <c r="E58" s="14"/>
      <c r="F58" s="14"/>
    </row>
    <row r="59" spans="1:6" ht="12.75" customHeight="1">
      <c r="A59" s="14"/>
      <c r="B59" s="14"/>
      <c r="C59" s="14"/>
      <c r="D59" s="14"/>
      <c r="E59" s="14"/>
      <c r="F59" s="14"/>
    </row>
    <row r="60" spans="1:6" ht="12.75" customHeight="1">
      <c r="A60" s="14"/>
      <c r="B60" s="14"/>
      <c r="C60" s="14"/>
      <c r="D60" s="14"/>
      <c r="E60" s="14"/>
      <c r="F60" s="14"/>
    </row>
    <row r="61" spans="1:6" ht="12.75" customHeight="1">
      <c r="A61" s="14"/>
      <c r="B61" s="14"/>
      <c r="C61" s="14"/>
      <c r="D61" s="14"/>
      <c r="E61" s="14"/>
      <c r="F61" s="14"/>
    </row>
    <row r="62" spans="1:6" ht="12.75" customHeight="1">
      <c r="A62" s="14"/>
      <c r="B62" s="14"/>
      <c r="C62" s="14"/>
      <c r="D62" s="14"/>
      <c r="E62" s="14"/>
      <c r="F62" s="14"/>
    </row>
    <row r="63" spans="1:6" ht="12.75" customHeight="1">
      <c r="A63" s="14"/>
      <c r="B63" s="14"/>
      <c r="C63" s="14"/>
      <c r="D63" s="14"/>
      <c r="E63" s="14"/>
      <c r="F63" s="14"/>
    </row>
    <row r="64" spans="1:6" ht="12.75" customHeight="1">
      <c r="A64" s="14"/>
      <c r="B64" s="14"/>
      <c r="C64" s="14"/>
      <c r="D64" s="14"/>
      <c r="E64" s="14"/>
      <c r="F64" s="14"/>
    </row>
    <row r="65" spans="1:6" ht="12.75" customHeight="1">
      <c r="A65" s="14"/>
      <c r="B65" s="14"/>
      <c r="C65" s="14"/>
      <c r="D65" s="14"/>
      <c r="E65" s="14"/>
      <c r="F65" s="14"/>
    </row>
    <row r="66" spans="1:6" ht="12.75" customHeight="1">
      <c r="A66" s="14"/>
      <c r="B66" s="14"/>
      <c r="C66" s="14"/>
      <c r="D66" s="14"/>
      <c r="E66" s="14"/>
      <c r="F66" s="14"/>
    </row>
    <row r="67" spans="1:6" ht="12.75" customHeight="1">
      <c r="A67" s="14"/>
      <c r="B67" s="14"/>
      <c r="C67" s="14"/>
      <c r="D67" s="14"/>
      <c r="E67" s="14"/>
      <c r="F67" s="14"/>
    </row>
    <row r="68" spans="1:6" ht="12.75" customHeight="1">
      <c r="A68" s="14"/>
      <c r="B68" s="14"/>
      <c r="C68" s="14"/>
      <c r="D68" s="14"/>
      <c r="E68" s="14"/>
      <c r="F68" s="14"/>
    </row>
    <row r="69" spans="1:6" ht="12.75" customHeight="1">
      <c r="A69" s="14"/>
      <c r="B69" s="14"/>
      <c r="C69" s="14"/>
      <c r="D69" s="14"/>
      <c r="E69" s="14"/>
      <c r="F69" s="14"/>
    </row>
    <row r="70" spans="1:6" ht="12.75" customHeight="1">
      <c r="A70" s="14"/>
      <c r="B70" s="14"/>
      <c r="C70" s="14"/>
      <c r="D70" s="14"/>
      <c r="E70" s="14"/>
      <c r="F70" s="14"/>
    </row>
    <row r="71" spans="1:6" ht="12.75" customHeight="1">
      <c r="A71" s="14"/>
      <c r="B71" s="14"/>
      <c r="C71" s="14"/>
      <c r="D71" s="14"/>
      <c r="E71" s="14"/>
      <c r="F71" s="14"/>
    </row>
    <row r="72" spans="1:6" ht="12.75" customHeight="1">
      <c r="A72" s="14"/>
      <c r="B72" s="14"/>
      <c r="C72" s="14"/>
      <c r="D72" s="14"/>
      <c r="E72" s="14"/>
      <c r="F72" s="14"/>
    </row>
    <row r="73" spans="1:6" ht="12.75" customHeight="1">
      <c r="A73" s="14"/>
      <c r="B73" s="14"/>
      <c r="C73" s="14"/>
      <c r="D73" s="14"/>
      <c r="E73" s="14"/>
      <c r="F73" s="14"/>
    </row>
    <row r="74" spans="1:6" ht="12.75" customHeight="1">
      <c r="A74" s="14"/>
      <c r="B74" s="14"/>
      <c r="C74" s="14"/>
      <c r="D74" s="14"/>
      <c r="E74" s="14"/>
      <c r="F74" s="14"/>
    </row>
    <row r="75" spans="1:6" ht="12.75" customHeight="1">
      <c r="A75" s="14"/>
      <c r="B75" s="14"/>
      <c r="C75" s="14"/>
      <c r="D75" s="14"/>
      <c r="E75" s="14"/>
      <c r="F75" s="14"/>
    </row>
    <row r="76" spans="1:6" ht="12.75" customHeight="1">
      <c r="A76" s="14"/>
      <c r="B76" s="14"/>
      <c r="C76" s="14"/>
      <c r="D76" s="14"/>
      <c r="E76" s="14"/>
      <c r="F76" s="14"/>
    </row>
    <row r="77" spans="1:6" ht="12.75" customHeight="1">
      <c r="A77" s="14"/>
      <c r="B77" s="14"/>
      <c r="C77" s="14"/>
      <c r="D77" s="14"/>
      <c r="E77" s="14"/>
      <c r="F77" s="14"/>
    </row>
    <row r="78" spans="1:6" ht="12.75" customHeight="1">
      <c r="A78" s="14"/>
      <c r="B78" s="14"/>
      <c r="C78" s="14"/>
      <c r="D78" s="14"/>
      <c r="E78" s="14"/>
      <c r="F78" s="14"/>
    </row>
    <row r="79" spans="1:6" ht="12.75" customHeight="1">
      <c r="A79" s="14"/>
      <c r="B79" s="14"/>
      <c r="C79" s="14"/>
      <c r="D79" s="14"/>
      <c r="E79" s="14"/>
      <c r="F79" s="14"/>
    </row>
    <row r="80" spans="1:6" ht="12.75" customHeight="1">
      <c r="A80" s="14"/>
      <c r="B80" s="14"/>
      <c r="C80" s="14"/>
      <c r="D80" s="14"/>
      <c r="E80" s="14"/>
      <c r="F80" s="14"/>
    </row>
    <row r="81" spans="1:6" ht="12.75" customHeight="1">
      <c r="A81" s="14"/>
      <c r="B81" s="14"/>
      <c r="C81" s="14"/>
      <c r="D81" s="14"/>
      <c r="E81" s="14"/>
      <c r="F81" s="14"/>
    </row>
    <row r="82" spans="1:6" ht="12.75" customHeight="1">
      <c r="A82" s="14"/>
      <c r="B82" s="14"/>
      <c r="C82" s="14"/>
      <c r="D82" s="14"/>
      <c r="E82" s="14"/>
      <c r="F82" s="14"/>
    </row>
    <row r="83" spans="1:6" ht="12.75" customHeight="1">
      <c r="A83" s="14"/>
      <c r="B83" s="14"/>
      <c r="C83" s="14"/>
      <c r="D83" s="14"/>
      <c r="E83" s="14"/>
      <c r="F83" s="14"/>
    </row>
    <row r="84" spans="1:6" ht="12.75" customHeight="1">
      <c r="A84" s="14"/>
      <c r="B84" s="14"/>
      <c r="C84" s="14"/>
      <c r="D84" s="14"/>
      <c r="E84" s="14"/>
      <c r="F84" s="14"/>
    </row>
    <row r="85" spans="1:6" ht="12.75" customHeight="1">
      <c r="A85" s="14"/>
      <c r="B85" s="14"/>
      <c r="C85" s="14"/>
      <c r="D85" s="14"/>
      <c r="E85" s="14"/>
      <c r="F85" s="14"/>
    </row>
    <row r="86" spans="1:6" ht="12.75" customHeight="1">
      <c r="A86" s="14"/>
      <c r="B86" s="14"/>
      <c r="C86" s="14"/>
      <c r="D86" s="14"/>
      <c r="E86" s="14"/>
      <c r="F86" s="14"/>
    </row>
    <row r="87" spans="1:6" ht="12.75" customHeight="1">
      <c r="A87" s="14"/>
      <c r="B87" s="14"/>
      <c r="C87" s="14"/>
      <c r="D87" s="14"/>
      <c r="E87" s="14"/>
      <c r="F87" s="14"/>
    </row>
    <row r="88" spans="1:6" ht="12.75" customHeight="1">
      <c r="A88" s="14"/>
      <c r="B88" s="14"/>
      <c r="C88" s="14"/>
      <c r="D88" s="14"/>
      <c r="E88" s="14"/>
      <c r="F88" s="14"/>
    </row>
    <row r="89" spans="1:6" ht="12.75" customHeight="1">
      <c r="A89" s="14"/>
      <c r="B89" s="14"/>
      <c r="C89" s="14"/>
      <c r="D89" s="14"/>
      <c r="E89" s="14"/>
      <c r="F89" s="14"/>
    </row>
    <row r="90" spans="1:6" ht="12.75" customHeight="1">
      <c r="A90" s="14"/>
      <c r="B90" s="14"/>
      <c r="C90" s="14"/>
      <c r="D90" s="14"/>
      <c r="E90" s="14"/>
      <c r="F90" s="14"/>
    </row>
    <row r="91" spans="1:6" ht="12.75" customHeight="1">
      <c r="A91" s="14"/>
      <c r="B91" s="14"/>
      <c r="C91" s="14"/>
      <c r="D91" s="14"/>
      <c r="E91" s="14"/>
      <c r="F91" s="14"/>
    </row>
    <row r="92" spans="1:6" ht="12.75" customHeight="1">
      <c r="A92" s="14"/>
      <c r="B92" s="14"/>
      <c r="C92" s="14"/>
      <c r="D92" s="14"/>
      <c r="E92" s="14"/>
      <c r="F92" s="14"/>
    </row>
    <row r="93" spans="1:6" ht="12.75" customHeight="1">
      <c r="A93" s="14"/>
      <c r="B93" s="14"/>
      <c r="C93" s="14"/>
      <c r="D93" s="14"/>
      <c r="E93" s="14"/>
      <c r="F93" s="14"/>
    </row>
    <row r="94" spans="1:6" ht="12.75" customHeight="1">
      <c r="A94" s="14"/>
      <c r="B94" s="14"/>
      <c r="C94" s="14"/>
      <c r="D94" s="14"/>
      <c r="E94" s="14"/>
      <c r="F94" s="14"/>
    </row>
    <row r="95" spans="1:6" ht="12.75" customHeight="1">
      <c r="A95" s="14"/>
      <c r="B95" s="14"/>
      <c r="C95" s="14"/>
      <c r="D95" s="14"/>
      <c r="E95" s="14"/>
      <c r="F95" s="14"/>
    </row>
    <row r="96" spans="1:6" ht="12.75" customHeight="1">
      <c r="A96" s="14"/>
      <c r="B96" s="14"/>
      <c r="C96" s="14"/>
      <c r="D96" s="14"/>
      <c r="E96" s="14"/>
      <c r="F96" s="14"/>
    </row>
    <row r="97" spans="1:6" ht="12.75" customHeight="1">
      <c r="A97" s="14"/>
      <c r="B97" s="14"/>
      <c r="C97" s="14"/>
      <c r="D97" s="14"/>
      <c r="E97" s="14"/>
      <c r="F97" s="14"/>
    </row>
    <row r="98" spans="1:6" ht="12.75" customHeight="1">
      <c r="A98" s="14"/>
      <c r="B98" s="14"/>
      <c r="C98" s="14"/>
      <c r="D98" s="14"/>
      <c r="E98" s="14"/>
      <c r="F98" s="14"/>
    </row>
    <row r="99" spans="1:6" ht="12.75" customHeight="1">
      <c r="A99" s="14"/>
      <c r="B99" s="14"/>
      <c r="C99" s="14"/>
      <c r="D99" s="14"/>
      <c r="E99" s="14"/>
      <c r="F99" s="14"/>
    </row>
    <row r="100" spans="1:6" ht="12.75" customHeight="1">
      <c r="A100" s="14"/>
      <c r="B100" s="14"/>
      <c r="C100" s="14"/>
      <c r="D100" s="14"/>
      <c r="E100" s="14"/>
      <c r="F100" s="14"/>
    </row>
    <row r="101" spans="1:6" ht="12.75" customHeight="1">
      <c r="A101" s="14"/>
      <c r="B101" s="14"/>
      <c r="C101" s="14"/>
      <c r="D101" s="14"/>
      <c r="E101" s="14"/>
      <c r="F101" s="14"/>
    </row>
    <row r="102" spans="1:6" ht="12.75" customHeight="1">
      <c r="A102" s="14"/>
      <c r="B102" s="14"/>
      <c r="C102" s="14"/>
      <c r="D102" s="14"/>
      <c r="E102" s="14"/>
      <c r="F102" s="14"/>
    </row>
    <row r="103" spans="1:6" ht="12.75" customHeight="1">
      <c r="A103" s="14"/>
      <c r="B103" s="14"/>
      <c r="C103" s="14"/>
      <c r="D103" s="14"/>
      <c r="E103" s="14"/>
      <c r="F103" s="14"/>
    </row>
    <row r="104" spans="1:6" ht="12.75" customHeight="1">
      <c r="A104" s="14"/>
      <c r="B104" s="14"/>
      <c r="C104" s="14"/>
      <c r="D104" s="14"/>
      <c r="E104" s="14"/>
      <c r="F104" s="14"/>
    </row>
    <row r="105" spans="1:6" ht="12.75" customHeight="1">
      <c r="A105" s="14"/>
      <c r="B105" s="14"/>
      <c r="C105" s="14"/>
      <c r="D105" s="14"/>
      <c r="E105" s="14"/>
      <c r="F105" s="14"/>
    </row>
    <row r="106" spans="1:6" ht="12.75" customHeight="1">
      <c r="A106" s="14"/>
      <c r="B106" s="14"/>
      <c r="C106" s="14"/>
      <c r="D106" s="14"/>
      <c r="E106" s="14"/>
      <c r="F106" s="14"/>
    </row>
    <row r="107" spans="1:6" ht="12.75" customHeight="1">
      <c r="A107" s="14"/>
      <c r="B107" s="14"/>
      <c r="C107" s="14"/>
      <c r="D107" s="14"/>
      <c r="E107" s="14"/>
      <c r="F107" s="14"/>
    </row>
    <row r="108" spans="1:6" ht="12.75" customHeight="1">
      <c r="A108" s="14"/>
      <c r="B108" s="14"/>
      <c r="C108" s="14"/>
      <c r="D108" s="14"/>
      <c r="E108" s="14"/>
      <c r="F108" s="14"/>
    </row>
    <row r="109" spans="1:6" ht="12.75" customHeight="1">
      <c r="A109" s="14"/>
      <c r="B109" s="14"/>
      <c r="C109" s="14"/>
      <c r="D109" s="14"/>
      <c r="E109" s="14"/>
      <c r="F109" s="14"/>
    </row>
    <row r="110" spans="1:6" ht="12.75" customHeight="1">
      <c r="A110" s="14"/>
      <c r="B110" s="14"/>
      <c r="C110" s="14"/>
      <c r="D110" s="14"/>
      <c r="E110" s="14"/>
      <c r="F110" s="14"/>
    </row>
    <row r="111" spans="1:6" ht="12.75" customHeight="1">
      <c r="A111" s="14"/>
      <c r="B111" s="14"/>
      <c r="C111" s="14"/>
      <c r="D111" s="14"/>
      <c r="E111" s="14"/>
      <c r="F111" s="14"/>
    </row>
    <row r="112" spans="1:6" ht="12.75" customHeight="1">
      <c r="A112" s="14"/>
      <c r="B112" s="14"/>
      <c r="C112" s="14"/>
      <c r="D112" s="14"/>
      <c r="E112" s="14"/>
      <c r="F112" s="14"/>
    </row>
    <row r="113" spans="1:6" ht="12.75" customHeight="1">
      <c r="A113" s="14"/>
      <c r="B113" s="14"/>
      <c r="C113" s="14"/>
      <c r="D113" s="14"/>
      <c r="E113" s="14"/>
      <c r="F113" s="14"/>
    </row>
    <row r="114" spans="1:6" ht="12.75" customHeight="1">
      <c r="A114" s="14"/>
      <c r="B114" s="14"/>
      <c r="C114" s="14"/>
      <c r="D114" s="14"/>
      <c r="E114" s="14"/>
      <c r="F114" s="14"/>
    </row>
    <row r="115" spans="1:6" ht="12.75" customHeight="1">
      <c r="A115" s="14"/>
      <c r="B115" s="14"/>
      <c r="C115" s="14"/>
      <c r="D115" s="14"/>
      <c r="E115" s="14"/>
      <c r="F115" s="14"/>
    </row>
    <row r="116" spans="1:6" ht="12.75" customHeight="1">
      <c r="A116" s="14"/>
      <c r="B116" s="14"/>
      <c r="C116" s="14"/>
      <c r="D116" s="14"/>
      <c r="E116" s="14"/>
      <c r="F116" s="14"/>
    </row>
    <row r="117" spans="1:6" ht="12.75" customHeight="1">
      <c r="A117" s="14"/>
      <c r="B117" s="14"/>
      <c r="C117" s="14"/>
      <c r="D117" s="14"/>
      <c r="E117" s="14"/>
      <c r="F117" s="14"/>
    </row>
    <row r="118" spans="1:6" ht="12.75" customHeight="1">
      <c r="A118" s="14"/>
      <c r="B118" s="14"/>
      <c r="C118" s="14"/>
      <c r="D118" s="14"/>
      <c r="E118" s="14"/>
      <c r="F118" s="14"/>
    </row>
    <row r="119" spans="1:6" ht="12.75" customHeight="1">
      <c r="A119" s="14"/>
      <c r="B119" s="14"/>
      <c r="C119" s="14"/>
      <c r="D119" s="14"/>
      <c r="E119" s="14"/>
      <c r="F119" s="14"/>
    </row>
    <row r="120" spans="1:6" ht="12.75" customHeight="1">
      <c r="A120" s="14"/>
      <c r="B120" s="14"/>
      <c r="C120" s="14"/>
      <c r="D120" s="14"/>
      <c r="E120" s="14"/>
      <c r="F120" s="14"/>
    </row>
    <row r="121" spans="1:6" ht="12.75" customHeight="1">
      <c r="A121" s="14"/>
      <c r="B121" s="14"/>
      <c r="C121" s="14"/>
      <c r="D121" s="14"/>
      <c r="E121" s="14"/>
      <c r="F121" s="14"/>
    </row>
    <row r="122" spans="1:6" ht="12.75" customHeight="1">
      <c r="A122" s="14"/>
      <c r="B122" s="14"/>
      <c r="C122" s="14"/>
      <c r="D122" s="14"/>
      <c r="E122" s="14"/>
      <c r="F122" s="14"/>
    </row>
    <row r="123" spans="1:6" ht="12.75" customHeight="1">
      <c r="A123" s="14"/>
      <c r="B123" s="14"/>
      <c r="C123" s="14"/>
      <c r="D123" s="14"/>
      <c r="E123" s="14"/>
      <c r="F123" s="14"/>
    </row>
    <row r="124" spans="1:6" ht="12.75" customHeight="1">
      <c r="A124" s="14"/>
      <c r="B124" s="14"/>
      <c r="C124" s="14"/>
      <c r="D124" s="14"/>
      <c r="E124" s="14"/>
      <c r="F124" s="14"/>
    </row>
    <row r="125" spans="1:6" ht="12.75" customHeight="1">
      <c r="A125" s="14"/>
      <c r="B125" s="14"/>
      <c r="C125" s="14"/>
      <c r="D125" s="14"/>
      <c r="E125" s="14"/>
      <c r="F125" s="14"/>
    </row>
    <row r="126" spans="1:6" ht="12.75" customHeight="1">
      <c r="A126" s="14"/>
      <c r="B126" s="14"/>
      <c r="C126" s="14"/>
      <c r="D126" s="14"/>
      <c r="E126" s="14"/>
      <c r="F126" s="14"/>
    </row>
    <row r="127" spans="1:6" ht="12.75" customHeight="1">
      <c r="A127" s="14"/>
      <c r="B127" s="14"/>
      <c r="C127" s="14"/>
      <c r="D127" s="14"/>
      <c r="E127" s="14"/>
      <c r="F127" s="14"/>
    </row>
    <row r="128" spans="1:6" ht="12.75" customHeight="1">
      <c r="A128" s="14"/>
      <c r="B128" s="14"/>
      <c r="C128" s="14"/>
      <c r="D128" s="14"/>
      <c r="E128" s="14"/>
      <c r="F128" s="14"/>
    </row>
    <row r="129" spans="1:6" ht="12.75" customHeight="1">
      <c r="A129" s="14"/>
      <c r="B129" s="14"/>
      <c r="C129" s="14"/>
      <c r="D129" s="14"/>
      <c r="E129" s="14"/>
      <c r="F129" s="14"/>
    </row>
    <row r="130" spans="1:6" ht="12.75" customHeight="1">
      <c r="A130" s="14"/>
      <c r="B130" s="14"/>
      <c r="C130" s="14"/>
      <c r="D130" s="14"/>
      <c r="E130" s="14"/>
      <c r="F130" s="14"/>
    </row>
    <row r="131" spans="1:6" ht="12.75" customHeight="1">
      <c r="A131" s="14"/>
      <c r="B131" s="14"/>
      <c r="C131" s="14"/>
      <c r="D131" s="14"/>
      <c r="E131" s="14"/>
      <c r="F131" s="14"/>
    </row>
    <row r="132" spans="1:6" ht="12.75" customHeight="1">
      <c r="A132" s="14"/>
      <c r="B132" s="14"/>
      <c r="C132" s="14"/>
      <c r="D132" s="14"/>
      <c r="E132" s="14"/>
      <c r="F132" s="14"/>
    </row>
    <row r="133" spans="1:6" ht="12.75" customHeight="1">
      <c r="A133" s="14"/>
      <c r="B133" s="14"/>
      <c r="C133" s="14"/>
      <c r="D133" s="14"/>
      <c r="E133" s="14"/>
      <c r="F133" s="14"/>
    </row>
    <row r="134" spans="1:6" ht="12.75" customHeight="1">
      <c r="A134" s="14"/>
      <c r="B134" s="14"/>
      <c r="C134" s="14"/>
      <c r="D134" s="14"/>
      <c r="E134" s="14"/>
      <c r="F134" s="14"/>
    </row>
    <row r="135" spans="1:6" ht="12.75" customHeight="1">
      <c r="A135" s="14"/>
      <c r="B135" s="14"/>
      <c r="C135" s="14"/>
      <c r="D135" s="14"/>
      <c r="E135" s="14"/>
      <c r="F135" s="14"/>
    </row>
    <row r="136" spans="1:6" ht="12.75" customHeight="1">
      <c r="A136" s="14"/>
      <c r="B136" s="14"/>
      <c r="C136" s="14"/>
      <c r="D136" s="14"/>
      <c r="E136" s="14"/>
      <c r="F136" s="14"/>
    </row>
    <row r="137" spans="1:6" ht="12.75" customHeight="1">
      <c r="A137" s="14"/>
      <c r="B137" s="14"/>
      <c r="C137" s="14"/>
      <c r="D137" s="14"/>
      <c r="E137" s="14"/>
      <c r="F137" s="14"/>
    </row>
    <row r="138" spans="1:6" ht="12.75" customHeight="1">
      <c r="A138" s="14"/>
      <c r="B138" s="14"/>
      <c r="C138" s="14"/>
      <c r="D138" s="14"/>
      <c r="E138" s="14"/>
      <c r="F138" s="14"/>
    </row>
    <row r="139" spans="1:6" ht="12.75" customHeight="1">
      <c r="A139" s="14"/>
      <c r="B139" s="14"/>
      <c r="C139" s="14"/>
      <c r="D139" s="14"/>
      <c r="E139" s="14"/>
      <c r="F139" s="14"/>
    </row>
    <row r="140" spans="1:6" ht="12.75" customHeight="1">
      <c r="A140" s="14"/>
      <c r="B140" s="14"/>
      <c r="C140" s="14"/>
      <c r="D140" s="14"/>
      <c r="E140" s="14"/>
      <c r="F140" s="14"/>
    </row>
    <row r="141" spans="1:6" ht="12.75" customHeight="1">
      <c r="A141" s="14"/>
      <c r="B141" s="14"/>
      <c r="C141" s="14"/>
      <c r="D141" s="14"/>
      <c r="E141" s="14"/>
      <c r="F141" s="14"/>
    </row>
    <row r="142" spans="1:6" ht="12.75" customHeight="1">
      <c r="A142" s="14"/>
      <c r="B142" s="14"/>
      <c r="C142" s="14"/>
      <c r="D142" s="14"/>
      <c r="E142" s="14"/>
      <c r="F142" s="14"/>
    </row>
    <row r="143" spans="1:6" ht="12.75" customHeight="1">
      <c r="A143" s="14"/>
      <c r="B143" s="14"/>
      <c r="C143" s="14"/>
      <c r="D143" s="14"/>
      <c r="E143" s="14"/>
      <c r="F143" s="14"/>
    </row>
    <row r="144" spans="1:6" ht="12.75" customHeight="1">
      <c r="A144" s="14"/>
      <c r="B144" s="14"/>
      <c r="C144" s="14"/>
      <c r="D144" s="14"/>
      <c r="E144" s="14"/>
      <c r="F144" s="14"/>
    </row>
    <row r="145" spans="1:6" ht="12.75" customHeight="1">
      <c r="A145" s="14"/>
      <c r="B145" s="14"/>
      <c r="C145" s="14"/>
      <c r="D145" s="14"/>
      <c r="E145" s="14"/>
      <c r="F145" s="14"/>
    </row>
    <row r="146" spans="1:6" ht="12.75" customHeight="1">
      <c r="A146" s="14"/>
      <c r="B146" s="14"/>
      <c r="C146" s="14"/>
      <c r="D146" s="14"/>
      <c r="E146" s="14"/>
      <c r="F146" s="14"/>
    </row>
    <row r="147" spans="1:6" ht="12.75" customHeight="1">
      <c r="A147" s="14"/>
      <c r="B147" s="14"/>
      <c r="C147" s="14"/>
      <c r="D147" s="14"/>
      <c r="E147" s="14"/>
      <c r="F147" s="14"/>
    </row>
    <row r="148" spans="1:6" ht="12.75" customHeight="1">
      <c r="A148" s="14"/>
      <c r="B148" s="14"/>
      <c r="C148" s="14"/>
      <c r="D148" s="14"/>
      <c r="E148" s="14"/>
      <c r="F148" s="14"/>
    </row>
    <row r="149" spans="1:6" ht="12.75" customHeight="1">
      <c r="A149" s="14"/>
      <c r="B149" s="14"/>
      <c r="C149" s="14"/>
      <c r="D149" s="14"/>
      <c r="E149" s="14"/>
      <c r="F149" s="14"/>
    </row>
    <row r="150" spans="1:6" ht="12.75" customHeight="1">
      <c r="A150" s="14"/>
      <c r="B150" s="14"/>
      <c r="C150" s="14"/>
      <c r="D150" s="14"/>
      <c r="E150" s="14"/>
      <c r="F150" s="14"/>
    </row>
    <row r="151" spans="1:6" ht="12.75" customHeight="1">
      <c r="A151" s="14"/>
      <c r="B151" s="14"/>
      <c r="C151" s="14"/>
      <c r="D151" s="14"/>
      <c r="E151" s="14"/>
      <c r="F151" s="14"/>
    </row>
    <row r="152" spans="1:6" ht="12.75" customHeight="1">
      <c r="A152" s="14"/>
      <c r="B152" s="14"/>
      <c r="C152" s="14"/>
      <c r="D152" s="14"/>
      <c r="E152" s="14"/>
      <c r="F152" s="14"/>
    </row>
    <row r="153" spans="1:6" ht="12.75" customHeight="1">
      <c r="A153" s="14"/>
      <c r="B153" s="14"/>
      <c r="C153" s="14"/>
      <c r="D153" s="14"/>
      <c r="E153" s="14"/>
      <c r="F153" s="14"/>
    </row>
    <row r="154" spans="1:6" ht="12.75" customHeight="1">
      <c r="A154" s="14"/>
      <c r="B154" s="14"/>
      <c r="C154" s="14"/>
      <c r="D154" s="14"/>
      <c r="E154" s="14"/>
      <c r="F154" s="14"/>
    </row>
    <row r="155" spans="1:6" ht="12.75" customHeight="1">
      <c r="A155" s="14"/>
      <c r="B155" s="14"/>
      <c r="C155" s="14"/>
      <c r="D155" s="14"/>
      <c r="E155" s="14"/>
      <c r="F155" s="14"/>
    </row>
    <row r="156" spans="1:6" ht="12.75" customHeight="1">
      <c r="A156" s="14"/>
      <c r="B156" s="14"/>
      <c r="C156" s="14"/>
      <c r="D156" s="14"/>
      <c r="E156" s="14"/>
      <c r="F156" s="14"/>
    </row>
    <row r="157" spans="1:6" ht="12.75" customHeight="1">
      <c r="A157" s="14"/>
      <c r="B157" s="14"/>
      <c r="C157" s="14"/>
      <c r="D157" s="14"/>
      <c r="E157" s="14"/>
      <c r="F157" s="14"/>
    </row>
    <row r="158" spans="1:6" ht="12.75" customHeight="1">
      <c r="A158" s="14"/>
      <c r="B158" s="14"/>
      <c r="C158" s="14"/>
      <c r="D158" s="14"/>
      <c r="E158" s="14"/>
      <c r="F158" s="14"/>
    </row>
    <row r="159" spans="1:6" ht="12.75" customHeight="1">
      <c r="A159" s="14"/>
      <c r="B159" s="14"/>
      <c r="C159" s="14"/>
      <c r="D159" s="14"/>
      <c r="E159" s="14"/>
      <c r="F159" s="14"/>
    </row>
    <row r="160" spans="1:6" ht="12.75" customHeight="1">
      <c r="A160" s="14"/>
      <c r="B160" s="14"/>
      <c r="C160" s="14"/>
      <c r="D160" s="14"/>
      <c r="E160" s="14"/>
      <c r="F160" s="14"/>
    </row>
    <row r="161" spans="1:6" ht="12.75" customHeight="1">
      <c r="A161" s="14"/>
      <c r="B161" s="14"/>
      <c r="C161" s="14"/>
      <c r="D161" s="14"/>
      <c r="E161" s="14"/>
      <c r="F161" s="14"/>
    </row>
    <row r="162" spans="1:6" ht="12.75" customHeight="1">
      <c r="A162" s="14"/>
      <c r="B162" s="14"/>
      <c r="C162" s="14"/>
      <c r="D162" s="14"/>
      <c r="E162" s="14"/>
      <c r="F162" s="14"/>
    </row>
    <row r="163" spans="1:6" ht="12.75" customHeight="1">
      <c r="A163" s="14"/>
      <c r="B163" s="14"/>
      <c r="C163" s="14"/>
      <c r="D163" s="14"/>
      <c r="E163" s="14"/>
      <c r="F163" s="14"/>
    </row>
    <row r="164" spans="1:6" ht="12.75" customHeight="1">
      <c r="A164" s="14"/>
      <c r="B164" s="14"/>
      <c r="C164" s="14"/>
      <c r="D164" s="14"/>
      <c r="E164" s="14"/>
      <c r="F164" s="14"/>
    </row>
    <row r="165" spans="1:6" ht="12.75" customHeight="1">
      <c r="A165" s="14"/>
      <c r="B165" s="14"/>
      <c r="C165" s="14"/>
      <c r="D165" s="14"/>
      <c r="E165" s="14"/>
      <c r="F165" s="14"/>
    </row>
    <row r="166" spans="1:6" ht="12.75" customHeight="1">
      <c r="A166" s="14"/>
      <c r="B166" s="14"/>
      <c r="C166" s="14"/>
      <c r="D166" s="14"/>
      <c r="E166" s="14"/>
      <c r="F166" s="14"/>
    </row>
    <row r="167" spans="1:6" ht="12.75" customHeight="1">
      <c r="A167" s="14"/>
      <c r="B167" s="14"/>
      <c r="C167" s="14"/>
      <c r="D167" s="14"/>
      <c r="E167" s="14"/>
      <c r="F167" s="14"/>
    </row>
    <row r="168" spans="1:6" ht="12.75" customHeight="1">
      <c r="A168" s="14"/>
      <c r="B168" s="14"/>
      <c r="C168" s="14"/>
      <c r="D168" s="14"/>
      <c r="E168" s="14"/>
      <c r="F168" s="14"/>
    </row>
    <row r="169" spans="1:6" ht="12.75" customHeight="1">
      <c r="A169" s="14"/>
      <c r="B169" s="14"/>
      <c r="C169" s="14"/>
      <c r="D169" s="14"/>
      <c r="E169" s="14"/>
      <c r="F169" s="14"/>
    </row>
    <row r="170" spans="1:6" ht="12.75" customHeight="1">
      <c r="A170" s="14"/>
      <c r="B170" s="14"/>
      <c r="C170" s="14"/>
      <c r="D170" s="14"/>
      <c r="E170" s="14"/>
      <c r="F170" s="14"/>
    </row>
    <row r="171" spans="1:6" ht="12.75" customHeight="1">
      <c r="A171" s="14"/>
      <c r="B171" s="14"/>
      <c r="C171" s="14"/>
      <c r="D171" s="14"/>
      <c r="E171" s="14"/>
      <c r="F171" s="14"/>
    </row>
    <row r="172" spans="1:6" ht="12.75" customHeight="1">
      <c r="A172" s="14"/>
      <c r="B172" s="14"/>
      <c r="C172" s="14"/>
      <c r="D172" s="14"/>
      <c r="E172" s="14"/>
      <c r="F172" s="14"/>
    </row>
    <row r="173" spans="1:6" ht="12.75" customHeight="1">
      <c r="A173" s="14"/>
      <c r="B173" s="14"/>
      <c r="C173" s="14"/>
      <c r="D173" s="14"/>
      <c r="E173" s="14"/>
      <c r="F173" s="14"/>
    </row>
    <row r="174" spans="1:6" ht="12.75" customHeight="1">
      <c r="A174" s="14"/>
      <c r="B174" s="14"/>
      <c r="C174" s="14"/>
      <c r="D174" s="14"/>
      <c r="E174" s="14"/>
      <c r="F174" s="14"/>
    </row>
    <row r="175" spans="1:6" ht="12.75" customHeight="1">
      <c r="A175" s="14"/>
      <c r="B175" s="14"/>
      <c r="C175" s="14"/>
      <c r="D175" s="14"/>
      <c r="E175" s="14"/>
      <c r="F175" s="14"/>
    </row>
    <row r="176" spans="1:6" ht="12.75" customHeight="1">
      <c r="A176" s="14"/>
      <c r="B176" s="14"/>
      <c r="C176" s="14"/>
      <c r="D176" s="14"/>
      <c r="E176" s="14"/>
      <c r="F176" s="14"/>
    </row>
    <row r="177" spans="1:6" ht="12.75" customHeight="1">
      <c r="A177" s="14"/>
      <c r="B177" s="14"/>
      <c r="C177" s="14"/>
      <c r="D177" s="14"/>
      <c r="E177" s="14"/>
      <c r="F177" s="14"/>
    </row>
    <row r="178" spans="1:6" ht="12.75" customHeight="1">
      <c r="A178" s="14"/>
      <c r="B178" s="14"/>
      <c r="C178" s="14"/>
      <c r="D178" s="14"/>
      <c r="E178" s="14"/>
      <c r="F178" s="14"/>
    </row>
    <row r="179" spans="1:6" ht="12.75" customHeight="1">
      <c r="A179" s="14"/>
      <c r="B179" s="14"/>
      <c r="C179" s="14"/>
      <c r="D179" s="14"/>
      <c r="E179" s="14"/>
      <c r="F179" s="14"/>
    </row>
    <row r="180" spans="1:6" ht="12.75" customHeight="1">
      <c r="A180" s="14"/>
      <c r="B180" s="14"/>
      <c r="C180" s="14"/>
      <c r="D180" s="14"/>
      <c r="E180" s="14"/>
      <c r="F180" s="14"/>
    </row>
    <row r="181" spans="1:6" ht="12.75" customHeight="1">
      <c r="A181" s="14"/>
      <c r="B181" s="14"/>
      <c r="C181" s="14"/>
      <c r="D181" s="14"/>
      <c r="E181" s="14"/>
      <c r="F181" s="14"/>
    </row>
    <row r="182" spans="1:6" ht="12.75" customHeight="1">
      <c r="A182" s="14"/>
      <c r="B182" s="14"/>
      <c r="C182" s="14"/>
      <c r="D182" s="14"/>
      <c r="E182" s="14"/>
      <c r="F182" s="14"/>
    </row>
    <row r="183" spans="1:6" ht="12.75" customHeight="1">
      <c r="A183" s="14"/>
      <c r="B183" s="14"/>
      <c r="C183" s="14"/>
      <c r="D183" s="14"/>
      <c r="E183" s="14"/>
      <c r="F183" s="14"/>
    </row>
    <row r="184" spans="1:6" ht="12.75" customHeight="1">
      <c r="A184" s="14"/>
      <c r="B184" s="14"/>
      <c r="C184" s="14"/>
      <c r="D184" s="14"/>
      <c r="E184" s="14"/>
      <c r="F184" s="14"/>
    </row>
    <row r="185" spans="1:6" ht="12.75" customHeight="1">
      <c r="A185" s="14"/>
      <c r="B185" s="14"/>
      <c r="C185" s="14"/>
      <c r="D185" s="14"/>
      <c r="E185" s="14"/>
      <c r="F185" s="14"/>
    </row>
    <row r="186" spans="1:6" ht="12.75" customHeight="1">
      <c r="A186" s="14"/>
      <c r="B186" s="14"/>
      <c r="C186" s="14"/>
      <c r="D186" s="14"/>
      <c r="E186" s="14"/>
      <c r="F186" s="14"/>
    </row>
    <row r="187" spans="1:6" ht="12.75" customHeight="1">
      <c r="A187" s="14"/>
      <c r="B187" s="14"/>
      <c r="C187" s="14"/>
      <c r="D187" s="14"/>
      <c r="E187" s="14"/>
      <c r="F187" s="14"/>
    </row>
    <row r="188" spans="1:6" ht="12.75" customHeight="1">
      <c r="A188" s="14"/>
      <c r="B188" s="14"/>
      <c r="C188" s="14"/>
      <c r="D188" s="14"/>
      <c r="E188" s="14"/>
      <c r="F188" s="14"/>
    </row>
    <row r="189" spans="1:6" ht="12.75" customHeight="1">
      <c r="A189" s="14"/>
      <c r="B189" s="14"/>
      <c r="C189" s="14"/>
      <c r="D189" s="14"/>
      <c r="E189" s="14"/>
      <c r="F189" s="14"/>
    </row>
    <row r="190" spans="1:6" ht="12.75" customHeight="1">
      <c r="A190" s="14"/>
      <c r="B190" s="14"/>
      <c r="C190" s="14"/>
      <c r="D190" s="14"/>
      <c r="E190" s="14"/>
      <c r="F190" s="14"/>
    </row>
    <row r="191" spans="1:6" ht="12.75" customHeight="1">
      <c r="A191" s="14"/>
      <c r="B191" s="14"/>
      <c r="C191" s="14"/>
      <c r="D191" s="14"/>
      <c r="E191" s="14"/>
      <c r="F191" s="14"/>
    </row>
    <row r="192" spans="1:6" ht="12.75" customHeight="1">
      <c r="A192" s="14"/>
      <c r="B192" s="14"/>
      <c r="C192" s="14"/>
      <c r="D192" s="14"/>
      <c r="E192" s="14"/>
      <c r="F192" s="14"/>
    </row>
    <row r="193" spans="1:6" ht="12.75" customHeight="1">
      <c r="A193" s="14"/>
      <c r="B193" s="14"/>
      <c r="C193" s="14"/>
      <c r="D193" s="14"/>
      <c r="E193" s="14"/>
      <c r="F193" s="14"/>
    </row>
    <row r="194" spans="1:6" ht="12.75" customHeight="1">
      <c r="A194" s="14"/>
      <c r="B194" s="14"/>
      <c r="C194" s="14"/>
      <c r="D194" s="14"/>
      <c r="E194" s="14"/>
      <c r="F194" s="14"/>
    </row>
    <row r="195" spans="1:6" ht="12.75" customHeight="1">
      <c r="A195" s="14"/>
      <c r="B195" s="14"/>
      <c r="C195" s="14"/>
      <c r="D195" s="14"/>
      <c r="E195" s="14"/>
      <c r="F195" s="14"/>
    </row>
    <row r="196" spans="1:6" ht="12.75" customHeight="1">
      <c r="A196" s="14"/>
      <c r="B196" s="14"/>
      <c r="C196" s="14"/>
      <c r="D196" s="14"/>
      <c r="E196" s="14"/>
      <c r="F196" s="14"/>
    </row>
    <row r="197" spans="1:6" ht="12.75" customHeight="1">
      <c r="A197" s="14"/>
      <c r="B197" s="14"/>
      <c r="C197" s="14"/>
      <c r="D197" s="14"/>
      <c r="E197" s="14"/>
      <c r="F197" s="14"/>
    </row>
    <row r="198" spans="1:6" ht="12.75" customHeight="1">
      <c r="A198" s="14"/>
      <c r="B198" s="14"/>
      <c r="C198" s="14"/>
      <c r="D198" s="14"/>
      <c r="E198" s="14"/>
      <c r="F198" s="14"/>
    </row>
    <row r="199" spans="1:6" ht="12.75" customHeight="1">
      <c r="A199" s="14"/>
      <c r="B199" s="14"/>
      <c r="C199" s="14"/>
      <c r="D199" s="14"/>
      <c r="E199" s="14"/>
      <c r="F199" s="14"/>
    </row>
    <row r="200" spans="1:6" ht="12.75" customHeight="1">
      <c r="A200" s="14"/>
      <c r="B200" s="14"/>
      <c r="C200" s="14"/>
      <c r="D200" s="14"/>
      <c r="E200" s="14"/>
      <c r="F200" s="14"/>
    </row>
    <row r="201" spans="1:6" ht="12.75" customHeight="1">
      <c r="A201" s="14"/>
      <c r="B201" s="14"/>
      <c r="C201" s="14"/>
      <c r="D201" s="14"/>
      <c r="E201" s="14"/>
      <c r="F201" s="14"/>
    </row>
    <row r="202" spans="1:6" ht="12.75" customHeight="1">
      <c r="A202" s="14"/>
      <c r="B202" s="14"/>
      <c r="C202" s="14"/>
      <c r="D202" s="14"/>
      <c r="E202" s="14"/>
      <c r="F202" s="14"/>
    </row>
    <row r="203" spans="1:6" ht="12.75" customHeight="1">
      <c r="A203" s="14"/>
      <c r="B203" s="14"/>
      <c r="C203" s="14"/>
      <c r="D203" s="14"/>
      <c r="E203" s="14"/>
      <c r="F203" s="14"/>
    </row>
    <row r="204" spans="1:6" ht="12.75" customHeight="1">
      <c r="A204" s="14"/>
      <c r="B204" s="14"/>
      <c r="C204" s="14"/>
      <c r="D204" s="14"/>
      <c r="E204" s="14"/>
      <c r="F204" s="14"/>
    </row>
    <row r="205" spans="1:6" ht="12.75" customHeight="1">
      <c r="A205" s="14"/>
      <c r="B205" s="14"/>
      <c r="C205" s="14"/>
      <c r="D205" s="14"/>
      <c r="E205" s="14"/>
      <c r="F205" s="14"/>
    </row>
    <row r="206" spans="1:6" ht="12.75" customHeight="1">
      <c r="A206" s="14"/>
      <c r="B206" s="14"/>
      <c r="C206" s="14"/>
      <c r="D206" s="14"/>
      <c r="E206" s="14"/>
      <c r="F206" s="14"/>
    </row>
    <row r="207" spans="1:6" ht="12.75" customHeight="1">
      <c r="A207" s="14"/>
      <c r="B207" s="14"/>
      <c r="C207" s="14"/>
      <c r="D207" s="14"/>
      <c r="E207" s="14"/>
      <c r="F207" s="14"/>
    </row>
    <row r="208" spans="1:6" ht="12.75" customHeight="1">
      <c r="A208" s="14"/>
      <c r="B208" s="14"/>
      <c r="C208" s="14"/>
      <c r="D208" s="14"/>
      <c r="E208" s="14"/>
      <c r="F208" s="14"/>
    </row>
    <row r="209" spans="1:6" ht="12.75" customHeight="1">
      <c r="A209" s="14"/>
      <c r="B209" s="14"/>
      <c r="C209" s="14"/>
      <c r="D209" s="14"/>
      <c r="E209" s="14"/>
      <c r="F209" s="14"/>
    </row>
    <row r="210" spans="1:6" ht="12.75" customHeight="1">
      <c r="A210" s="14"/>
      <c r="B210" s="14"/>
      <c r="C210" s="14"/>
      <c r="D210" s="14"/>
      <c r="E210" s="14"/>
      <c r="F210" s="14"/>
    </row>
    <row r="211" spans="1:6" ht="12.75" customHeight="1">
      <c r="A211" s="14"/>
      <c r="B211" s="14"/>
      <c r="C211" s="14"/>
      <c r="D211" s="14"/>
      <c r="E211" s="14"/>
      <c r="F211" s="14"/>
    </row>
    <row r="212" spans="1:6" ht="12.75" customHeight="1">
      <c r="A212" s="14"/>
      <c r="B212" s="14"/>
      <c r="C212" s="14"/>
      <c r="D212" s="14"/>
      <c r="E212" s="14"/>
      <c r="F212" s="14"/>
    </row>
    <row r="213" spans="1:6" ht="12.75" customHeight="1">
      <c r="A213" s="14"/>
      <c r="B213" s="14"/>
      <c r="C213" s="14"/>
      <c r="D213" s="14"/>
      <c r="E213" s="14"/>
      <c r="F213" s="14"/>
    </row>
    <row r="214" spans="1:6" ht="12.75" customHeight="1">
      <c r="A214" s="14"/>
      <c r="B214" s="14"/>
      <c r="C214" s="14"/>
      <c r="D214" s="14"/>
      <c r="E214" s="14"/>
      <c r="F214" s="14"/>
    </row>
    <row r="215" spans="1:6" ht="12.75" customHeight="1">
      <c r="A215" s="14"/>
      <c r="B215" s="14"/>
      <c r="C215" s="14"/>
      <c r="D215" s="14"/>
      <c r="E215" s="14"/>
      <c r="F215" s="14"/>
    </row>
    <row r="216" spans="1:6" ht="12.75" customHeight="1">
      <c r="A216" s="14"/>
      <c r="B216" s="14"/>
      <c r="C216" s="14"/>
      <c r="D216" s="14"/>
      <c r="E216" s="14"/>
      <c r="F216" s="14"/>
    </row>
    <row r="217" spans="1:6" ht="12.75" customHeight="1">
      <c r="A217" s="14"/>
      <c r="B217" s="14"/>
      <c r="C217" s="14"/>
      <c r="D217" s="14"/>
      <c r="E217" s="14"/>
      <c r="F217" s="14"/>
    </row>
    <row r="218" spans="1:6" ht="12.75" customHeight="1">
      <c r="A218" s="14"/>
      <c r="B218" s="14"/>
      <c r="C218" s="14"/>
      <c r="D218" s="14"/>
      <c r="E218" s="14"/>
      <c r="F218" s="14"/>
    </row>
    <row r="219" spans="1:6" ht="12.75" customHeight="1">
      <c r="A219" s="14"/>
      <c r="B219" s="14"/>
      <c r="C219" s="14"/>
      <c r="D219" s="14"/>
      <c r="E219" s="14"/>
      <c r="F219" s="14"/>
    </row>
    <row r="220" spans="1:6" ht="12.75" customHeight="1">
      <c r="A220" s="14"/>
      <c r="B220" s="14"/>
      <c r="C220" s="14"/>
      <c r="D220" s="14"/>
      <c r="E220" s="14"/>
      <c r="F220" s="14"/>
    </row>
    <row r="221" spans="1:6" ht="12.75" customHeight="1">
      <c r="A221" s="14"/>
      <c r="B221" s="14"/>
      <c r="C221" s="14"/>
      <c r="D221" s="14"/>
      <c r="E221" s="14"/>
      <c r="F221" s="14"/>
    </row>
    <row r="222" spans="1:6" ht="12.75" customHeight="1">
      <c r="A222" s="14"/>
      <c r="B222" s="14"/>
      <c r="C222" s="14"/>
      <c r="D222" s="14"/>
      <c r="E222" s="14"/>
      <c r="F222" s="14"/>
    </row>
    <row r="223" spans="1:6" ht="12.75" customHeight="1">
      <c r="A223" s="14"/>
      <c r="B223" s="14"/>
      <c r="C223" s="14"/>
      <c r="D223" s="14"/>
      <c r="E223" s="14"/>
      <c r="F223" s="14"/>
    </row>
    <row r="224" spans="1:6" ht="12.75" customHeight="1">
      <c r="A224" s="14"/>
      <c r="B224" s="14"/>
      <c r="C224" s="14"/>
      <c r="D224" s="14"/>
      <c r="E224" s="14"/>
      <c r="F224" s="14"/>
    </row>
    <row r="225" spans="1:6" ht="12.75" customHeight="1">
      <c r="A225" s="14"/>
      <c r="B225" s="14"/>
      <c r="C225" s="14"/>
      <c r="D225" s="14"/>
      <c r="E225" s="14"/>
      <c r="F225" s="14"/>
    </row>
    <row r="226" spans="1:6" ht="12.75" customHeight="1">
      <c r="A226" s="14"/>
      <c r="B226" s="14"/>
      <c r="C226" s="14"/>
      <c r="D226" s="14"/>
      <c r="E226" s="14"/>
      <c r="F226" s="14"/>
    </row>
    <row r="227" spans="1:6" ht="12.75" customHeight="1">
      <c r="A227" s="14"/>
      <c r="B227" s="14"/>
      <c r="C227" s="14"/>
      <c r="D227" s="14"/>
      <c r="E227" s="14"/>
      <c r="F227" s="14"/>
    </row>
    <row r="228" spans="1:6" ht="12.75" customHeight="1">
      <c r="A228" s="14"/>
      <c r="B228" s="14"/>
      <c r="C228" s="14"/>
      <c r="D228" s="14"/>
      <c r="E228" s="14"/>
      <c r="F228" s="14"/>
    </row>
    <row r="229" spans="1:6" ht="12.75" customHeight="1">
      <c r="A229" s="14"/>
      <c r="B229" s="14"/>
      <c r="C229" s="14"/>
      <c r="D229" s="14"/>
      <c r="E229" s="14"/>
      <c r="F229" s="14"/>
    </row>
    <row r="230" spans="1:6" ht="12.75" customHeight="1">
      <c r="A230" s="14"/>
      <c r="B230" s="14"/>
      <c r="C230" s="14"/>
      <c r="D230" s="14"/>
      <c r="E230" s="14"/>
      <c r="F230" s="14"/>
    </row>
    <row r="231" spans="1:6" ht="12.75" customHeight="1">
      <c r="A231" s="14"/>
      <c r="B231" s="14"/>
      <c r="C231" s="14"/>
      <c r="D231" s="14"/>
      <c r="E231" s="14"/>
      <c r="F231" s="14"/>
    </row>
    <row r="232" spans="1:6" ht="12.75" customHeight="1">
      <c r="A232" s="14"/>
      <c r="B232" s="14"/>
      <c r="C232" s="14"/>
      <c r="D232" s="14"/>
      <c r="E232" s="14"/>
      <c r="F232" s="14"/>
    </row>
    <row r="233" spans="1:6" ht="12.75" customHeight="1">
      <c r="A233" s="14"/>
      <c r="B233" s="14"/>
      <c r="C233" s="14"/>
      <c r="D233" s="14"/>
      <c r="E233" s="14"/>
      <c r="F233" s="14"/>
    </row>
    <row r="234" spans="1:6" ht="12.75" customHeight="1">
      <c r="A234" s="14"/>
      <c r="B234" s="14"/>
      <c r="C234" s="14"/>
      <c r="D234" s="14"/>
      <c r="E234" s="14"/>
      <c r="F234" s="14"/>
    </row>
    <row r="235" spans="1:6" ht="12.75" customHeight="1">
      <c r="A235" s="14"/>
      <c r="B235" s="14"/>
      <c r="C235" s="14"/>
      <c r="D235" s="14"/>
      <c r="E235" s="14"/>
      <c r="F235" s="14"/>
    </row>
    <row r="236" spans="1:6" ht="12.75" customHeight="1">
      <c r="A236" s="14"/>
      <c r="B236" s="14"/>
      <c r="C236" s="14"/>
      <c r="D236" s="14"/>
      <c r="E236" s="14"/>
      <c r="F236" s="14"/>
    </row>
    <row r="237" spans="1:6" ht="12.75" customHeight="1">
      <c r="A237" s="14"/>
      <c r="B237" s="14"/>
      <c r="C237" s="14"/>
      <c r="D237" s="14"/>
      <c r="E237" s="14"/>
      <c r="F237" s="14"/>
    </row>
    <row r="238" spans="1:6" ht="12.75" customHeight="1">
      <c r="A238" s="14"/>
      <c r="B238" s="14"/>
      <c r="C238" s="14"/>
      <c r="D238" s="14"/>
      <c r="E238" s="14"/>
      <c r="F238" s="14"/>
    </row>
    <row r="239" spans="1:6" ht="12.75" customHeight="1">
      <c r="A239" s="14"/>
      <c r="B239" s="14"/>
      <c r="C239" s="14"/>
      <c r="D239" s="14"/>
      <c r="E239" s="14"/>
      <c r="F239" s="14"/>
    </row>
    <row r="240" spans="1:6" ht="12.75" customHeight="1">
      <c r="A240" s="14"/>
      <c r="B240" s="14"/>
      <c r="C240" s="14"/>
      <c r="D240" s="14"/>
      <c r="E240" s="14"/>
      <c r="F240" s="14"/>
    </row>
    <row r="241" spans="1:6" ht="12.75" customHeight="1">
      <c r="A241" s="14"/>
      <c r="B241" s="14"/>
      <c r="C241" s="14"/>
      <c r="D241" s="14"/>
      <c r="E241" s="14"/>
      <c r="F241" s="14"/>
    </row>
    <row r="242" spans="1:6" ht="12.75" customHeight="1">
      <c r="A242" s="14"/>
      <c r="B242" s="14"/>
      <c r="C242" s="14"/>
      <c r="D242" s="14"/>
      <c r="E242" s="14"/>
      <c r="F242" s="14"/>
    </row>
    <row r="243" spans="1:6" ht="12.75" customHeight="1">
      <c r="A243" s="14"/>
      <c r="B243" s="14"/>
      <c r="C243" s="14"/>
      <c r="D243" s="14"/>
      <c r="E243" s="14"/>
      <c r="F243" s="14"/>
    </row>
    <row r="244" spans="1:6" ht="12.75" customHeight="1">
      <c r="A244" s="14"/>
      <c r="B244" s="14"/>
      <c r="C244" s="14"/>
      <c r="D244" s="14"/>
      <c r="E244" s="14"/>
      <c r="F244" s="14"/>
    </row>
    <row r="245" spans="1:6" ht="12.75" customHeight="1">
      <c r="A245" s="14"/>
      <c r="B245" s="14"/>
      <c r="C245" s="14"/>
      <c r="D245" s="14"/>
      <c r="E245" s="14"/>
      <c r="F245" s="14"/>
    </row>
    <row r="246" spans="1:6" ht="12.75" customHeight="1">
      <c r="A246" s="14"/>
      <c r="B246" s="14"/>
      <c r="C246" s="14"/>
      <c r="D246" s="14"/>
      <c r="E246" s="14"/>
      <c r="F246" s="14"/>
    </row>
    <row r="247" spans="1:6" ht="12.75" customHeight="1">
      <c r="A247" s="14"/>
      <c r="B247" s="14"/>
      <c r="C247" s="14"/>
      <c r="D247" s="14"/>
      <c r="E247" s="14"/>
      <c r="F247" s="14"/>
    </row>
    <row r="248" spans="1:6" ht="12.75" customHeight="1">
      <c r="A248" s="14"/>
      <c r="B248" s="14"/>
      <c r="C248" s="14"/>
      <c r="D248" s="14"/>
      <c r="E248" s="14"/>
      <c r="F248" s="14"/>
    </row>
    <row r="249" spans="1:6" ht="12.75" customHeight="1">
      <c r="A249" s="14"/>
      <c r="B249" s="14"/>
      <c r="C249" s="14"/>
      <c r="D249" s="14"/>
      <c r="E249" s="14"/>
      <c r="F249" s="14"/>
    </row>
    <row r="250" spans="1:6" ht="12.75" customHeight="1">
      <c r="A250" s="14"/>
      <c r="B250" s="14"/>
      <c r="C250" s="14"/>
      <c r="D250" s="14"/>
      <c r="E250" s="14"/>
      <c r="F250" s="14"/>
    </row>
    <row r="251" spans="1:6" ht="12.75" customHeight="1">
      <c r="A251" s="14"/>
      <c r="B251" s="14"/>
      <c r="C251" s="14"/>
      <c r="D251" s="14"/>
      <c r="E251" s="14"/>
      <c r="F251" s="14"/>
    </row>
    <row r="252" spans="1:6" ht="12.75" customHeight="1">
      <c r="A252" s="14"/>
      <c r="B252" s="14"/>
      <c r="C252" s="14"/>
      <c r="D252" s="14"/>
      <c r="E252" s="14"/>
      <c r="F252" s="14"/>
    </row>
    <row r="253" spans="1:6" ht="12.75" customHeight="1">
      <c r="A253" s="14"/>
      <c r="B253" s="14"/>
      <c r="C253" s="14"/>
      <c r="D253" s="14"/>
      <c r="E253" s="14"/>
      <c r="F253" s="14"/>
    </row>
    <row r="254" spans="1:6" ht="12.75" customHeight="1">
      <c r="A254" s="14"/>
      <c r="B254" s="14"/>
      <c r="C254" s="14"/>
      <c r="D254" s="14"/>
      <c r="E254" s="14"/>
      <c r="F254" s="14"/>
    </row>
    <row r="255" spans="1:6" ht="12.75" customHeight="1">
      <c r="A255" s="14"/>
      <c r="B255" s="14"/>
      <c r="C255" s="14"/>
      <c r="D255" s="14"/>
      <c r="E255" s="14"/>
      <c r="F255" s="14"/>
    </row>
    <row r="256" spans="1:6" ht="12.75" customHeight="1">
      <c r="A256" s="14"/>
      <c r="B256" s="14"/>
      <c r="C256" s="14"/>
      <c r="D256" s="14"/>
      <c r="E256" s="14"/>
      <c r="F256" s="14"/>
    </row>
    <row r="257" spans="1:6" ht="12.75" customHeight="1">
      <c r="A257" s="14"/>
      <c r="B257" s="14"/>
      <c r="C257" s="14"/>
      <c r="D257" s="14"/>
      <c r="E257" s="14"/>
      <c r="F257" s="14"/>
    </row>
    <row r="258" spans="1:6" ht="12.75" customHeight="1">
      <c r="A258" s="14"/>
      <c r="B258" s="14"/>
      <c r="C258" s="14"/>
      <c r="D258" s="14"/>
      <c r="E258" s="14"/>
      <c r="F258" s="14"/>
    </row>
    <row r="259" spans="1:6" ht="12.75" customHeight="1">
      <c r="A259" s="14"/>
      <c r="B259" s="14"/>
      <c r="C259" s="14"/>
      <c r="D259" s="14"/>
      <c r="E259" s="14"/>
      <c r="F259" s="14"/>
    </row>
    <row r="260" spans="1:6" ht="12.75" customHeight="1">
      <c r="A260" s="14"/>
      <c r="B260" s="14"/>
      <c r="C260" s="14"/>
      <c r="D260" s="14"/>
      <c r="E260" s="14"/>
      <c r="F260" s="14"/>
    </row>
    <row r="261" spans="1:6" ht="12.75" customHeight="1">
      <c r="A261" s="14"/>
      <c r="B261" s="14"/>
      <c r="C261" s="14"/>
      <c r="D261" s="14"/>
      <c r="E261" s="14"/>
      <c r="F261" s="14"/>
    </row>
    <row r="262" spans="1:6" ht="12.75" customHeight="1">
      <c r="A262" s="14"/>
      <c r="B262" s="14"/>
      <c r="C262" s="14"/>
      <c r="D262" s="14"/>
      <c r="E262" s="14"/>
      <c r="F262" s="14"/>
    </row>
    <row r="263" spans="1:6" ht="12.75" customHeight="1">
      <c r="A263" s="14"/>
      <c r="B263" s="14"/>
      <c r="C263" s="14"/>
      <c r="D263" s="14"/>
      <c r="E263" s="14"/>
      <c r="F263" s="14"/>
    </row>
    <row r="264" spans="1:6" ht="12.75" customHeight="1">
      <c r="A264" s="14"/>
      <c r="B264" s="14"/>
      <c r="C264" s="14"/>
      <c r="D264" s="14"/>
      <c r="E264" s="14"/>
      <c r="F264" s="14"/>
    </row>
    <row r="265" spans="1:6" ht="12.75" customHeight="1">
      <c r="A265" s="14"/>
      <c r="B265" s="14"/>
      <c r="C265" s="14"/>
      <c r="D265" s="14"/>
      <c r="E265" s="14"/>
      <c r="F265" s="14"/>
    </row>
    <row r="266" spans="1:6" ht="12.75" customHeight="1">
      <c r="A266" s="14"/>
      <c r="B266" s="14"/>
      <c r="C266" s="14"/>
      <c r="D266" s="14"/>
      <c r="E266" s="14"/>
      <c r="F266" s="14"/>
    </row>
    <row r="267" spans="1:6" ht="12.75" customHeight="1">
      <c r="A267" s="14"/>
      <c r="B267" s="14"/>
      <c r="C267" s="14"/>
      <c r="D267" s="14"/>
      <c r="E267" s="14"/>
      <c r="F267" s="14"/>
    </row>
    <row r="268" spans="1:6" ht="12.75" customHeight="1">
      <c r="A268" s="14"/>
      <c r="B268" s="14"/>
      <c r="C268" s="14"/>
      <c r="D268" s="14"/>
      <c r="E268" s="14"/>
      <c r="F268" s="14"/>
    </row>
    <row r="269" spans="1:6" ht="12.75" customHeight="1">
      <c r="A269" s="14"/>
      <c r="B269" s="14"/>
      <c r="C269" s="14"/>
      <c r="D269" s="14"/>
      <c r="E269" s="14"/>
      <c r="F269" s="14"/>
    </row>
    <row r="270" spans="1:6" ht="12.75" customHeight="1">
      <c r="A270" s="14"/>
      <c r="B270" s="14"/>
      <c r="C270" s="14"/>
      <c r="D270" s="14"/>
      <c r="E270" s="14"/>
      <c r="F270" s="14"/>
    </row>
    <row r="271" spans="1:6" ht="12.75" customHeight="1">
      <c r="A271" s="14"/>
      <c r="B271" s="14"/>
      <c r="C271" s="14"/>
      <c r="D271" s="14"/>
      <c r="E271" s="14"/>
      <c r="F271" s="14"/>
    </row>
    <row r="272" spans="1:6" ht="12.75" customHeight="1">
      <c r="A272" s="14"/>
      <c r="B272" s="14"/>
      <c r="C272" s="14"/>
      <c r="D272" s="14"/>
      <c r="E272" s="14"/>
      <c r="F272" s="14"/>
    </row>
    <row r="273" spans="1:6" ht="12.75" customHeight="1">
      <c r="A273" s="14"/>
      <c r="B273" s="14"/>
      <c r="C273" s="14"/>
      <c r="D273" s="14"/>
      <c r="E273" s="14"/>
      <c r="F273" s="14"/>
    </row>
    <row r="274" spans="1:6" ht="12.75" customHeight="1">
      <c r="A274" s="14"/>
      <c r="B274" s="14"/>
      <c r="C274" s="14"/>
      <c r="D274" s="14"/>
      <c r="E274" s="14"/>
      <c r="F274" s="14"/>
    </row>
    <row r="275" spans="1:6" ht="12.75" customHeight="1">
      <c r="A275" s="14"/>
      <c r="B275" s="14"/>
      <c r="C275" s="14"/>
      <c r="D275" s="14"/>
      <c r="E275" s="14"/>
      <c r="F275" s="14"/>
    </row>
    <row r="276" spans="1:6" ht="12.75" customHeight="1">
      <c r="A276" s="14"/>
      <c r="B276" s="14"/>
      <c r="C276" s="14"/>
      <c r="D276" s="14"/>
      <c r="E276" s="14"/>
      <c r="F276" s="14"/>
    </row>
    <row r="277" spans="1:6" ht="12.75" customHeight="1">
      <c r="A277" s="14"/>
      <c r="B277" s="14"/>
      <c r="C277" s="14"/>
      <c r="D277" s="14"/>
      <c r="E277" s="14"/>
      <c r="F277" s="14"/>
    </row>
    <row r="278" spans="1:6" ht="12.75" customHeight="1">
      <c r="A278" s="14"/>
      <c r="B278" s="14"/>
      <c r="C278" s="14"/>
      <c r="D278" s="14"/>
      <c r="E278" s="14"/>
      <c r="F278" s="14"/>
    </row>
    <row r="279" spans="1:6" ht="12.75" customHeight="1">
      <c r="A279" s="14"/>
      <c r="B279" s="14"/>
      <c r="C279" s="14"/>
      <c r="D279" s="14"/>
      <c r="E279" s="14"/>
      <c r="F279" s="14"/>
    </row>
    <row r="280" spans="1:6" ht="12.75" customHeight="1">
      <c r="A280" s="14"/>
      <c r="B280" s="14"/>
      <c r="C280" s="14"/>
      <c r="D280" s="14"/>
      <c r="E280" s="14"/>
      <c r="F280" s="14"/>
    </row>
    <row r="281" spans="1:6" ht="12.75" customHeight="1">
      <c r="A281" s="14"/>
      <c r="B281" s="14"/>
      <c r="C281" s="14"/>
      <c r="D281" s="14"/>
      <c r="E281" s="14"/>
      <c r="F281" s="14"/>
    </row>
    <row r="282" spans="1:6" ht="12.75" customHeight="1">
      <c r="A282" s="14"/>
      <c r="B282" s="14"/>
      <c r="C282" s="14"/>
      <c r="D282" s="14"/>
      <c r="E282" s="14"/>
      <c r="F282" s="14"/>
    </row>
    <row r="283" spans="1:6" ht="12.75" customHeight="1">
      <c r="A283" s="14"/>
      <c r="B283" s="14"/>
      <c r="C283" s="14"/>
      <c r="D283" s="14"/>
      <c r="E283" s="14"/>
      <c r="F283" s="14"/>
    </row>
    <row r="284" spans="1:6" ht="12.75" customHeight="1">
      <c r="A284" s="14"/>
      <c r="B284" s="14"/>
      <c r="C284" s="14"/>
      <c r="D284" s="14"/>
      <c r="E284" s="14"/>
      <c r="F284" s="14"/>
    </row>
    <row r="285" spans="1:6" ht="12.75" customHeight="1">
      <c r="A285" s="14"/>
      <c r="B285" s="14"/>
      <c r="C285" s="14"/>
      <c r="D285" s="14"/>
      <c r="E285" s="14"/>
      <c r="F285" s="14"/>
    </row>
    <row r="286" spans="1:6" ht="12.75" customHeight="1">
      <c r="A286" s="14"/>
      <c r="B286" s="14"/>
      <c r="C286" s="14"/>
      <c r="D286" s="14"/>
      <c r="E286" s="14"/>
      <c r="F286" s="14"/>
    </row>
    <row r="287" spans="1:6" ht="12.75" customHeight="1">
      <c r="A287" s="14"/>
      <c r="B287" s="14"/>
      <c r="C287" s="14"/>
      <c r="D287" s="14"/>
      <c r="E287" s="14"/>
      <c r="F287" s="14"/>
    </row>
    <row r="288" spans="1:6" ht="12.75" customHeight="1">
      <c r="A288" s="14"/>
      <c r="B288" s="14"/>
      <c r="C288" s="14"/>
      <c r="D288" s="14"/>
      <c r="E288" s="14"/>
      <c r="F288" s="14"/>
    </row>
    <row r="289" spans="1:6" ht="12.75" customHeight="1">
      <c r="A289" s="14"/>
      <c r="B289" s="14"/>
      <c r="C289" s="14"/>
      <c r="D289" s="14"/>
      <c r="E289" s="14"/>
      <c r="F289" s="14"/>
    </row>
    <row r="290" spans="1:6" ht="12.75" customHeight="1">
      <c r="A290" s="14"/>
      <c r="B290" s="14"/>
      <c r="C290" s="14"/>
      <c r="D290" s="14"/>
      <c r="E290" s="14"/>
      <c r="F290" s="14"/>
    </row>
    <row r="291" spans="1:6" ht="12.75" customHeight="1">
      <c r="A291" s="14"/>
      <c r="B291" s="14"/>
      <c r="C291" s="14"/>
      <c r="D291" s="14"/>
      <c r="E291" s="14"/>
      <c r="F291" s="14"/>
    </row>
    <row r="292" spans="1:6" ht="12.75" customHeight="1">
      <c r="A292" s="14"/>
      <c r="B292" s="14"/>
      <c r="C292" s="14"/>
      <c r="D292" s="14"/>
      <c r="E292" s="14"/>
      <c r="F292" s="14"/>
    </row>
    <row r="293" spans="1:6" ht="12.75" customHeight="1">
      <c r="A293" s="14"/>
      <c r="B293" s="14"/>
      <c r="C293" s="14"/>
      <c r="D293" s="14"/>
      <c r="E293" s="14"/>
      <c r="F293" s="14"/>
    </row>
    <row r="294" spans="1:6" ht="12.75" customHeight="1">
      <c r="A294" s="14"/>
      <c r="B294" s="14"/>
      <c r="C294" s="14"/>
      <c r="D294" s="14"/>
      <c r="E294" s="14"/>
      <c r="F294" s="14"/>
    </row>
    <row r="295" spans="1:6" ht="12.75" customHeight="1">
      <c r="A295" s="14"/>
      <c r="B295" s="14"/>
      <c r="C295" s="14"/>
      <c r="D295" s="14"/>
      <c r="E295" s="14"/>
      <c r="F295" s="14"/>
    </row>
    <row r="296" spans="1:6" ht="12.75" customHeight="1">
      <c r="A296" s="14"/>
      <c r="B296" s="14"/>
      <c r="C296" s="14"/>
      <c r="D296" s="14"/>
      <c r="E296" s="14"/>
      <c r="F296" s="14"/>
    </row>
    <row r="297" spans="1:6" ht="12.75" customHeight="1">
      <c r="A297" s="14"/>
      <c r="B297" s="14"/>
      <c r="C297" s="14"/>
      <c r="D297" s="14"/>
      <c r="E297" s="14"/>
      <c r="F297" s="14"/>
    </row>
    <row r="298" spans="1:6" ht="12.75" customHeight="1">
      <c r="A298" s="14"/>
      <c r="B298" s="14"/>
      <c r="C298" s="14"/>
      <c r="D298" s="14"/>
      <c r="E298" s="14"/>
      <c r="F298" s="14"/>
    </row>
    <row r="299" spans="1:6" ht="12.75" customHeight="1">
      <c r="A299" s="14"/>
      <c r="B299" s="14"/>
      <c r="C299" s="14"/>
      <c r="D299" s="14"/>
      <c r="E299" s="14"/>
      <c r="F299" s="14"/>
    </row>
    <row r="300" spans="1:6" ht="12.75" customHeight="1">
      <c r="A300" s="14"/>
      <c r="B300" s="14"/>
      <c r="C300" s="14"/>
      <c r="D300" s="14"/>
      <c r="E300" s="14"/>
      <c r="F300" s="14"/>
    </row>
    <row r="301" spans="1:6" ht="12.75" customHeight="1">
      <c r="A301" s="14"/>
      <c r="B301" s="14"/>
      <c r="C301" s="14"/>
      <c r="D301" s="14"/>
      <c r="E301" s="14"/>
      <c r="F301" s="14"/>
    </row>
    <row r="302" spans="1:6" ht="12.75" customHeight="1">
      <c r="A302" s="14"/>
      <c r="B302" s="14"/>
      <c r="C302" s="14"/>
      <c r="D302" s="14"/>
      <c r="E302" s="14"/>
      <c r="F302" s="14"/>
    </row>
    <row r="303" spans="1:6" ht="12.75" customHeight="1">
      <c r="A303" s="14"/>
      <c r="B303" s="14"/>
      <c r="C303" s="14"/>
      <c r="D303" s="14"/>
      <c r="E303" s="14"/>
      <c r="F303" s="14"/>
    </row>
    <row r="304" spans="1:6" ht="12.75" customHeight="1">
      <c r="A304" s="14"/>
      <c r="B304" s="14"/>
      <c r="C304" s="14"/>
      <c r="D304" s="14"/>
      <c r="E304" s="14"/>
      <c r="F304" s="14"/>
    </row>
    <row r="305" spans="1:6" ht="12.75" customHeight="1">
      <c r="A305" s="14"/>
      <c r="B305" s="14"/>
      <c r="C305" s="14"/>
      <c r="D305" s="14"/>
      <c r="E305" s="14"/>
      <c r="F305" s="14"/>
    </row>
    <row r="306" spans="1:6" ht="12.75" customHeight="1">
      <c r="A306" s="14"/>
      <c r="B306" s="14"/>
      <c r="C306" s="14"/>
      <c r="D306" s="14"/>
      <c r="E306" s="14"/>
      <c r="F306" s="14"/>
    </row>
    <row r="307" spans="1:6" ht="12.75" customHeight="1">
      <c r="A307" s="14"/>
      <c r="B307" s="14"/>
      <c r="C307" s="14"/>
      <c r="D307" s="14"/>
      <c r="E307" s="14"/>
      <c r="F307" s="14"/>
    </row>
    <row r="308" spans="1:6" ht="12.75" customHeight="1">
      <c r="A308" s="14"/>
      <c r="B308" s="14"/>
      <c r="C308" s="14"/>
      <c r="D308" s="14"/>
      <c r="E308" s="14"/>
      <c r="F308" s="14"/>
    </row>
    <row r="309" spans="1:6" ht="12.75" customHeight="1">
      <c r="A309" s="14"/>
      <c r="B309" s="14"/>
      <c r="C309" s="14"/>
      <c r="D309" s="14"/>
      <c r="E309" s="14"/>
      <c r="F309" s="14"/>
    </row>
    <row r="310" spans="1:6" ht="12.75" customHeight="1">
      <c r="A310" s="14"/>
      <c r="B310" s="14"/>
      <c r="C310" s="14"/>
      <c r="D310" s="14"/>
      <c r="E310" s="14"/>
      <c r="F310" s="14"/>
    </row>
    <row r="311" spans="1:6" ht="12.75" customHeight="1">
      <c r="A311" s="14"/>
      <c r="B311" s="14"/>
      <c r="C311" s="14"/>
      <c r="D311" s="14"/>
      <c r="E311" s="14"/>
      <c r="F311" s="14"/>
    </row>
    <row r="312" spans="1:6" ht="12.75" customHeight="1">
      <c r="A312" s="14"/>
      <c r="B312" s="14"/>
      <c r="C312" s="14"/>
      <c r="D312" s="14"/>
      <c r="E312" s="14"/>
      <c r="F312" s="14"/>
    </row>
    <row r="313" spans="1:6" ht="12.75" customHeight="1">
      <c r="A313" s="14"/>
      <c r="B313" s="14"/>
      <c r="C313" s="14"/>
      <c r="D313" s="14"/>
      <c r="E313" s="14"/>
      <c r="F313" s="14"/>
    </row>
    <row r="314" spans="1:6" ht="12.75" customHeight="1">
      <c r="A314" s="14"/>
      <c r="B314" s="14"/>
      <c r="C314" s="14"/>
      <c r="D314" s="14"/>
      <c r="E314" s="14"/>
      <c r="F314" s="14"/>
    </row>
    <row r="315" spans="1:6" ht="12.75" customHeight="1">
      <c r="A315" s="14"/>
      <c r="B315" s="14"/>
      <c r="C315" s="14"/>
      <c r="D315" s="14"/>
      <c r="E315" s="14"/>
      <c r="F315" s="14"/>
    </row>
    <row r="316" spans="1:6" ht="12.75" customHeight="1">
      <c r="A316" s="14"/>
      <c r="B316" s="14"/>
      <c r="C316" s="14"/>
      <c r="D316" s="14"/>
      <c r="E316" s="14"/>
      <c r="F316" s="14"/>
    </row>
    <row r="317" spans="1:6" ht="12.75" customHeight="1">
      <c r="A317" s="14"/>
      <c r="B317" s="14"/>
      <c r="C317" s="14"/>
      <c r="D317" s="14"/>
      <c r="E317" s="14"/>
      <c r="F317" s="14"/>
    </row>
    <row r="318" spans="1:6" ht="12.75" customHeight="1">
      <c r="A318" s="14"/>
      <c r="B318" s="14"/>
      <c r="C318" s="14"/>
      <c r="D318" s="14"/>
      <c r="E318" s="14"/>
      <c r="F318" s="14"/>
    </row>
    <row r="319" spans="1:6" ht="12.75" customHeight="1">
      <c r="A319" s="14"/>
      <c r="B319" s="14"/>
      <c r="C319" s="14"/>
      <c r="D319" s="14"/>
      <c r="E319" s="14"/>
      <c r="F319" s="14"/>
    </row>
    <row r="320" spans="1:6" ht="12.75" customHeight="1">
      <c r="A320" s="14"/>
      <c r="B320" s="14"/>
      <c r="C320" s="14"/>
      <c r="D320" s="14"/>
      <c r="E320" s="14"/>
      <c r="F320" s="14"/>
    </row>
    <row r="321" spans="1:6" ht="12.75" customHeight="1">
      <c r="A321" s="14"/>
      <c r="B321" s="14"/>
      <c r="C321" s="14"/>
      <c r="D321" s="14"/>
      <c r="E321" s="14"/>
      <c r="F321" s="14"/>
    </row>
    <row r="322" spans="1:6" ht="12.75" customHeight="1">
      <c r="A322" s="14"/>
      <c r="B322" s="14"/>
      <c r="C322" s="14"/>
      <c r="D322" s="14"/>
      <c r="E322" s="14"/>
      <c r="F322" s="14"/>
    </row>
    <row r="323" spans="1:6" ht="12.75" customHeight="1">
      <c r="A323" s="14"/>
      <c r="B323" s="14"/>
      <c r="C323" s="14"/>
      <c r="D323" s="14"/>
      <c r="E323" s="14"/>
      <c r="F323" s="14"/>
    </row>
    <row r="324" spans="1:6" ht="12.75" customHeight="1">
      <c r="A324" s="14"/>
      <c r="B324" s="14"/>
      <c r="C324" s="14"/>
      <c r="D324" s="14"/>
      <c r="E324" s="14"/>
      <c r="F324" s="14"/>
    </row>
    <row r="325" spans="1:6" ht="12.75" customHeight="1">
      <c r="A325" s="14"/>
      <c r="B325" s="14"/>
      <c r="C325" s="14"/>
      <c r="D325" s="14"/>
      <c r="E325" s="14"/>
      <c r="F325" s="14"/>
    </row>
    <row r="326" spans="1:6" ht="12.75" customHeight="1">
      <c r="A326" s="14"/>
      <c r="B326" s="14"/>
      <c r="C326" s="14"/>
      <c r="D326" s="14"/>
      <c r="E326" s="14"/>
      <c r="F326" s="14"/>
    </row>
    <row r="327" spans="1:6" ht="12.75" customHeight="1">
      <c r="A327" s="14"/>
      <c r="B327" s="14"/>
      <c r="C327" s="14"/>
      <c r="D327" s="14"/>
      <c r="E327" s="14"/>
      <c r="F327" s="14"/>
    </row>
    <row r="328" spans="1:6" ht="12.75" customHeight="1">
      <c r="A328" s="14"/>
      <c r="B328" s="14"/>
      <c r="C328" s="14"/>
      <c r="D328" s="14"/>
      <c r="E328" s="14"/>
      <c r="F328" s="14"/>
    </row>
    <row r="329" spans="1:6" ht="12.75" customHeight="1">
      <c r="A329" s="14"/>
      <c r="B329" s="14"/>
      <c r="C329" s="14"/>
      <c r="D329" s="14"/>
      <c r="E329" s="14"/>
      <c r="F329" s="14"/>
    </row>
    <row r="330" spans="1:6" ht="12.75" customHeight="1">
      <c r="A330" s="14"/>
      <c r="B330" s="14"/>
      <c r="C330" s="14"/>
      <c r="D330" s="14"/>
      <c r="E330" s="14"/>
      <c r="F330" s="14"/>
    </row>
    <row r="331" spans="1:6" ht="12.75" customHeight="1">
      <c r="A331" s="14"/>
      <c r="B331" s="14"/>
      <c r="C331" s="14"/>
      <c r="D331" s="14"/>
      <c r="E331" s="14"/>
      <c r="F331" s="14"/>
    </row>
    <row r="332" spans="1:6" ht="12.75" customHeight="1">
      <c r="A332" s="14"/>
      <c r="B332" s="14"/>
      <c r="C332" s="14"/>
      <c r="D332" s="14"/>
      <c r="E332" s="14"/>
      <c r="F332" s="14"/>
    </row>
    <row r="333" spans="1:6" ht="12.75" customHeight="1">
      <c r="A333" s="14"/>
      <c r="B333" s="14"/>
      <c r="C333" s="14"/>
      <c r="D333" s="14"/>
      <c r="E333" s="14"/>
      <c r="F333" s="14"/>
    </row>
    <row r="334" spans="1:6" ht="12.75" customHeight="1">
      <c r="A334" s="14"/>
      <c r="B334" s="14"/>
      <c r="C334" s="14"/>
      <c r="D334" s="14"/>
      <c r="E334" s="14"/>
      <c r="F334" s="14"/>
    </row>
    <row r="335" spans="1:6" ht="12.75" customHeight="1">
      <c r="A335" s="14"/>
      <c r="B335" s="14"/>
      <c r="C335" s="14"/>
      <c r="D335" s="14"/>
      <c r="E335" s="14"/>
      <c r="F335" s="14"/>
    </row>
    <row r="336" spans="1:6" ht="12.75" customHeight="1">
      <c r="A336" s="14"/>
      <c r="B336" s="14"/>
      <c r="C336" s="14"/>
      <c r="D336" s="14"/>
      <c r="E336" s="14"/>
      <c r="F336" s="14"/>
    </row>
    <row r="337" spans="1:6" ht="12.75" customHeight="1">
      <c r="A337" s="14"/>
      <c r="B337" s="14"/>
      <c r="C337" s="14"/>
      <c r="D337" s="14"/>
      <c r="E337" s="14"/>
      <c r="F337" s="14"/>
    </row>
    <row r="338" spans="1:6" ht="12.75" customHeight="1">
      <c r="A338" s="14"/>
      <c r="B338" s="14"/>
      <c r="C338" s="14"/>
      <c r="D338" s="14"/>
      <c r="E338" s="14"/>
      <c r="F338" s="14"/>
    </row>
    <row r="339" spans="1:6" ht="12.75" customHeight="1">
      <c r="A339" s="14"/>
      <c r="B339" s="14"/>
      <c r="C339" s="14"/>
      <c r="D339" s="14"/>
      <c r="E339" s="14"/>
      <c r="F339" s="14"/>
    </row>
    <row r="340" spans="1:6" ht="12.75" customHeight="1">
      <c r="A340" s="14"/>
      <c r="B340" s="14"/>
      <c r="C340" s="14"/>
      <c r="D340" s="14"/>
      <c r="E340" s="14"/>
      <c r="F340" s="14"/>
    </row>
    <row r="341" spans="1:6" ht="12.75" customHeight="1">
      <c r="A341" s="14"/>
      <c r="B341" s="14"/>
      <c r="C341" s="14"/>
      <c r="D341" s="14"/>
      <c r="E341" s="14"/>
      <c r="F341" s="14"/>
    </row>
    <row r="342" spans="1:6" ht="12.75" customHeight="1">
      <c r="A342" s="14"/>
      <c r="B342" s="14"/>
      <c r="C342" s="14"/>
      <c r="D342" s="14"/>
      <c r="E342" s="14"/>
      <c r="F342" s="14"/>
    </row>
    <row r="343" spans="1:6" ht="12.75" customHeight="1">
      <c r="A343" s="14"/>
      <c r="B343" s="14"/>
      <c r="C343" s="14"/>
      <c r="D343" s="14"/>
      <c r="E343" s="14"/>
      <c r="F343" s="14"/>
    </row>
    <row r="344" spans="1:6" ht="12.75" customHeight="1">
      <c r="A344" s="14"/>
      <c r="B344" s="14"/>
      <c r="C344" s="14"/>
      <c r="D344" s="14"/>
      <c r="E344" s="14"/>
      <c r="F344" s="14"/>
    </row>
    <row r="345" spans="1:6" ht="12.75" customHeight="1">
      <c r="A345" s="14"/>
      <c r="B345" s="14"/>
      <c r="C345" s="14"/>
      <c r="D345" s="14"/>
      <c r="E345" s="14"/>
      <c r="F345" s="14"/>
    </row>
    <row r="346" spans="1:6" ht="12.75" customHeight="1">
      <c r="A346" s="14"/>
      <c r="B346" s="14"/>
      <c r="C346" s="14"/>
      <c r="D346" s="14"/>
      <c r="E346" s="14"/>
      <c r="F346" s="14"/>
    </row>
    <row r="347" spans="1:6" ht="12.75" customHeight="1">
      <c r="A347" s="14"/>
      <c r="B347" s="14"/>
      <c r="C347" s="14"/>
      <c r="D347" s="14"/>
      <c r="E347" s="14"/>
      <c r="F347" s="14"/>
    </row>
    <row r="348" spans="1:6" ht="12.75" customHeight="1">
      <c r="A348" s="14"/>
      <c r="B348" s="14"/>
      <c r="C348" s="14"/>
      <c r="D348" s="14"/>
      <c r="E348" s="14"/>
      <c r="F348" s="14"/>
    </row>
    <row r="349" spans="1:6" ht="12.75" customHeight="1">
      <c r="A349" s="14"/>
      <c r="B349" s="14"/>
      <c r="C349" s="14"/>
      <c r="D349" s="14"/>
      <c r="E349" s="14"/>
      <c r="F349" s="14"/>
    </row>
    <row r="350" spans="1:6" ht="12.75" customHeight="1">
      <c r="A350" s="14"/>
      <c r="B350" s="14"/>
      <c r="C350" s="14"/>
      <c r="D350" s="14"/>
      <c r="E350" s="14"/>
      <c r="F350" s="14"/>
    </row>
    <row r="351" spans="1:6" ht="12.75" customHeight="1">
      <c r="A351" s="14"/>
      <c r="B351" s="14"/>
      <c r="C351" s="14"/>
      <c r="D351" s="14"/>
      <c r="E351" s="14"/>
      <c r="F351" s="14"/>
    </row>
    <row r="352" spans="1:6" ht="12.75" customHeight="1">
      <c r="A352" s="14"/>
      <c r="B352" s="14"/>
      <c r="C352" s="14"/>
      <c r="D352" s="14"/>
      <c r="E352" s="14"/>
      <c r="F352" s="14"/>
    </row>
    <row r="353" spans="1:6" ht="12.75" customHeight="1">
      <c r="A353" s="14"/>
      <c r="B353" s="14"/>
      <c r="C353" s="14"/>
      <c r="D353" s="14"/>
      <c r="E353" s="14"/>
      <c r="F353" s="14"/>
    </row>
    <row r="354" spans="1:6" ht="12.75" customHeight="1">
      <c r="A354" s="14"/>
      <c r="B354" s="14"/>
      <c r="C354" s="14"/>
      <c r="D354" s="14"/>
      <c r="E354" s="14"/>
      <c r="F354" s="14"/>
    </row>
    <row r="355" spans="1:6" ht="12.75" customHeight="1">
      <c r="A355" s="14"/>
      <c r="B355" s="14"/>
      <c r="C355" s="14"/>
      <c r="D355" s="14"/>
      <c r="E355" s="14"/>
      <c r="F355" s="14"/>
    </row>
    <row r="356" spans="1:6" ht="12.75" customHeight="1">
      <c r="A356" s="14"/>
      <c r="B356" s="14"/>
      <c r="C356" s="14"/>
      <c r="D356" s="14"/>
      <c r="E356" s="14"/>
      <c r="F356" s="14"/>
    </row>
    <row r="357" spans="1:6" ht="12.75" customHeight="1">
      <c r="A357" s="14"/>
      <c r="B357" s="14"/>
      <c r="C357" s="14"/>
      <c r="D357" s="14"/>
      <c r="E357" s="14"/>
      <c r="F357" s="14"/>
    </row>
    <row r="358" spans="1:6" ht="12.75" customHeight="1">
      <c r="A358" s="14"/>
      <c r="B358" s="14"/>
      <c r="C358" s="14"/>
      <c r="D358" s="14"/>
      <c r="E358" s="14"/>
      <c r="F358" s="14"/>
    </row>
    <row r="359" spans="1:6" ht="12.75" customHeight="1">
      <c r="A359" s="14"/>
      <c r="B359" s="14"/>
      <c r="C359" s="14"/>
      <c r="D359" s="14"/>
      <c r="E359" s="14"/>
      <c r="F359" s="14"/>
    </row>
    <row r="360" spans="1:6" ht="12.75" customHeight="1">
      <c r="A360" s="14"/>
      <c r="B360" s="14"/>
      <c r="C360" s="14"/>
      <c r="D360" s="14"/>
      <c r="E360" s="14"/>
      <c r="F360" s="14"/>
    </row>
    <row r="361" spans="1:6" ht="12.75" customHeight="1">
      <c r="A361" s="14"/>
      <c r="B361" s="14"/>
      <c r="C361" s="14"/>
      <c r="D361" s="14"/>
      <c r="E361" s="14"/>
      <c r="F361" s="14"/>
    </row>
    <row r="362" spans="1:6" ht="12.75" customHeight="1">
      <c r="A362" s="14"/>
      <c r="B362" s="14"/>
      <c r="C362" s="14"/>
      <c r="D362" s="14"/>
      <c r="E362" s="14"/>
      <c r="F362" s="14"/>
    </row>
    <row r="363" spans="1:6" ht="12.75" customHeight="1">
      <c r="A363" s="14"/>
      <c r="B363" s="14"/>
      <c r="C363" s="14"/>
      <c r="D363" s="14"/>
      <c r="E363" s="14"/>
      <c r="F363" s="14"/>
    </row>
    <row r="364" spans="1:6" ht="12.75" customHeight="1">
      <c r="A364" s="14"/>
      <c r="B364" s="14"/>
      <c r="C364" s="14"/>
      <c r="D364" s="14"/>
      <c r="E364" s="14"/>
      <c r="F364" s="14"/>
    </row>
    <row r="365" spans="1:6" ht="12.75" customHeight="1">
      <c r="A365" s="14"/>
      <c r="B365" s="14"/>
      <c r="C365" s="14"/>
      <c r="D365" s="14"/>
      <c r="E365" s="14"/>
      <c r="F365" s="14"/>
    </row>
    <row r="366" spans="1:6" ht="12.75" customHeight="1">
      <c r="A366" s="14"/>
      <c r="B366" s="14"/>
      <c r="C366" s="14"/>
      <c r="D366" s="14"/>
      <c r="E366" s="14"/>
      <c r="F366" s="14"/>
    </row>
    <row r="367" spans="1:6" ht="12.75" customHeight="1">
      <c r="A367" s="14"/>
      <c r="B367" s="14"/>
      <c r="C367" s="14"/>
      <c r="D367" s="14"/>
      <c r="E367" s="14"/>
      <c r="F367" s="14"/>
    </row>
    <row r="368" spans="1:6" ht="12.75" customHeight="1">
      <c r="A368" s="14"/>
      <c r="B368" s="14"/>
      <c r="C368" s="14"/>
      <c r="D368" s="14"/>
      <c r="E368" s="14"/>
      <c r="F368" s="14"/>
    </row>
    <row r="369" spans="1:6" ht="12.75" customHeight="1">
      <c r="A369" s="14"/>
      <c r="B369" s="14"/>
      <c r="C369" s="14"/>
      <c r="D369" s="14"/>
      <c r="E369" s="14"/>
      <c r="F369" s="14"/>
    </row>
    <row r="370" spans="1:6" ht="12.75" customHeight="1">
      <c r="A370" s="14"/>
      <c r="B370" s="14"/>
      <c r="C370" s="14"/>
      <c r="D370" s="14"/>
      <c r="E370" s="14"/>
      <c r="F370" s="14"/>
    </row>
    <row r="371" spans="1:6" ht="12.75" customHeight="1">
      <c r="A371" s="14"/>
      <c r="B371" s="14"/>
      <c r="C371" s="14"/>
      <c r="D371" s="14"/>
      <c r="E371" s="14"/>
      <c r="F371" s="14"/>
    </row>
    <row r="372" spans="1:6" ht="12.75" customHeight="1">
      <c r="A372" s="14"/>
      <c r="B372" s="14"/>
      <c r="C372" s="14"/>
      <c r="D372" s="14"/>
      <c r="E372" s="14"/>
      <c r="F372" s="14"/>
    </row>
    <row r="373" spans="1:6" ht="12.75" customHeight="1">
      <c r="A373" s="14"/>
      <c r="B373" s="14"/>
      <c r="C373" s="14"/>
      <c r="D373" s="14"/>
      <c r="E373" s="14"/>
      <c r="F373" s="14"/>
    </row>
    <row r="374" spans="1:6" ht="12.75" customHeight="1">
      <c r="A374" s="14"/>
      <c r="B374" s="14"/>
      <c r="C374" s="14"/>
      <c r="D374" s="14"/>
      <c r="E374" s="14"/>
      <c r="F374" s="14"/>
    </row>
    <row r="375" spans="1:6" ht="12.75" customHeight="1">
      <c r="A375" s="14"/>
      <c r="B375" s="14"/>
      <c r="C375" s="14"/>
      <c r="D375" s="14"/>
      <c r="E375" s="14"/>
      <c r="F375" s="14"/>
    </row>
    <row r="376" spans="1:6" ht="12.75" customHeight="1">
      <c r="A376" s="14"/>
      <c r="B376" s="14"/>
      <c r="C376" s="14"/>
      <c r="D376" s="14"/>
      <c r="E376" s="14"/>
      <c r="F376" s="14"/>
    </row>
    <row r="377" spans="1:6" ht="12.75" customHeight="1">
      <c r="A377" s="14"/>
      <c r="B377" s="14"/>
      <c r="C377" s="14"/>
      <c r="D377" s="14"/>
      <c r="E377" s="14"/>
      <c r="F377" s="14"/>
    </row>
    <row r="378" spans="1:6" ht="12.75" customHeight="1">
      <c r="A378" s="14"/>
      <c r="B378" s="14"/>
      <c r="C378" s="14"/>
      <c r="D378" s="14"/>
      <c r="E378" s="14"/>
      <c r="F378" s="14"/>
    </row>
    <row r="379" spans="1:6" ht="12.75" customHeight="1">
      <c r="A379" s="14"/>
      <c r="B379" s="14"/>
      <c r="C379" s="14"/>
      <c r="D379" s="14"/>
      <c r="E379" s="14"/>
      <c r="F379" s="14"/>
    </row>
    <row r="380" spans="1:6" ht="12.75" customHeight="1">
      <c r="A380" s="14"/>
      <c r="B380" s="14"/>
      <c r="C380" s="14"/>
      <c r="D380" s="14"/>
      <c r="E380" s="14"/>
      <c r="F380" s="14"/>
    </row>
    <row r="381" spans="1:6" ht="12.75" customHeight="1">
      <c r="A381" s="14"/>
      <c r="B381" s="14"/>
      <c r="C381" s="14"/>
      <c r="D381" s="14"/>
      <c r="E381" s="14"/>
      <c r="F381" s="14"/>
    </row>
    <row r="382" spans="1:6" ht="12.75" customHeight="1">
      <c r="A382" s="14"/>
      <c r="B382" s="14"/>
      <c r="C382" s="14"/>
      <c r="D382" s="14"/>
      <c r="E382" s="14"/>
      <c r="F382" s="14"/>
    </row>
    <row r="383" spans="1:6" ht="12.75" customHeight="1">
      <c r="A383" s="14"/>
      <c r="B383" s="14"/>
      <c r="C383" s="14"/>
      <c r="D383" s="14"/>
      <c r="E383" s="14"/>
      <c r="F383" s="14"/>
    </row>
    <row r="384" spans="1:6" ht="12.75" customHeight="1">
      <c r="A384" s="14"/>
      <c r="B384" s="14"/>
      <c r="C384" s="14"/>
      <c r="D384" s="14"/>
      <c r="E384" s="14"/>
      <c r="F384" s="14"/>
    </row>
    <row r="385" spans="1:6" ht="12.75" customHeight="1">
      <c r="A385" s="14"/>
      <c r="B385" s="14"/>
      <c r="C385" s="14"/>
      <c r="D385" s="14"/>
      <c r="E385" s="14"/>
      <c r="F385" s="14"/>
    </row>
    <row r="386" spans="1:6" ht="12.75" customHeight="1">
      <c r="A386" s="14"/>
      <c r="B386" s="14"/>
      <c r="C386" s="14"/>
      <c r="D386" s="14"/>
      <c r="E386" s="14"/>
      <c r="F386" s="14"/>
    </row>
    <row r="387" spans="1:6" ht="12.75" customHeight="1">
      <c r="A387" s="14"/>
      <c r="B387" s="14"/>
      <c r="C387" s="14"/>
      <c r="D387" s="14"/>
      <c r="E387" s="14"/>
      <c r="F387" s="14"/>
    </row>
    <row r="388" spans="1:6" ht="12.75" customHeight="1">
      <c r="A388" s="14"/>
      <c r="B388" s="14"/>
      <c r="C388" s="14"/>
      <c r="D388" s="14"/>
      <c r="E388" s="14"/>
      <c r="F388" s="14"/>
    </row>
    <row r="389" spans="1:6" ht="12.75" customHeight="1">
      <c r="A389" s="14"/>
      <c r="B389" s="14"/>
      <c r="C389" s="14"/>
      <c r="D389" s="14"/>
      <c r="E389" s="14"/>
      <c r="F389" s="14"/>
    </row>
    <row r="390" spans="1:6" ht="12.75" customHeight="1">
      <c r="A390" s="14"/>
      <c r="B390" s="14"/>
      <c r="C390" s="14"/>
      <c r="D390" s="14"/>
      <c r="E390" s="14"/>
      <c r="F390" s="14"/>
    </row>
    <row r="391" spans="1:6" ht="12.75" customHeight="1">
      <c r="A391" s="14"/>
      <c r="B391" s="14"/>
      <c r="C391" s="14"/>
      <c r="D391" s="14"/>
      <c r="E391" s="14"/>
      <c r="F391" s="14"/>
    </row>
    <row r="392" spans="1:6" ht="12.75" customHeight="1">
      <c r="A392" s="14"/>
      <c r="B392" s="14"/>
      <c r="C392" s="14"/>
      <c r="D392" s="14"/>
      <c r="E392" s="14"/>
      <c r="F392" s="14"/>
    </row>
    <row r="393" spans="1:6" ht="12.75" customHeight="1">
      <c r="A393" s="14"/>
      <c r="B393" s="14"/>
      <c r="C393" s="14"/>
      <c r="D393" s="14"/>
      <c r="E393" s="14"/>
      <c r="F393" s="14"/>
    </row>
    <row r="394" spans="1:6" ht="12.75" customHeight="1">
      <c r="A394" s="14"/>
      <c r="B394" s="14"/>
      <c r="C394" s="14"/>
      <c r="D394" s="14"/>
      <c r="E394" s="14"/>
      <c r="F394" s="14"/>
    </row>
    <row r="395" spans="1:6" ht="12.75" customHeight="1">
      <c r="A395" s="14"/>
      <c r="B395" s="14"/>
      <c r="C395" s="14"/>
      <c r="D395" s="14"/>
      <c r="E395" s="14"/>
      <c r="F395" s="14"/>
    </row>
    <row r="396" spans="1:6" ht="12.75" customHeight="1">
      <c r="A396" s="14"/>
      <c r="B396" s="14"/>
      <c r="C396" s="14"/>
      <c r="D396" s="14"/>
      <c r="E396" s="14"/>
      <c r="F396" s="14"/>
    </row>
    <row r="397" spans="1:6" ht="12.75" customHeight="1">
      <c r="A397" s="14"/>
      <c r="B397" s="14"/>
      <c r="C397" s="14"/>
      <c r="D397" s="14"/>
      <c r="E397" s="14"/>
      <c r="F397" s="14"/>
    </row>
    <row r="398" spans="1:6" ht="12.75" customHeight="1">
      <c r="A398" s="14"/>
      <c r="B398" s="14"/>
      <c r="C398" s="14"/>
      <c r="D398" s="14"/>
      <c r="E398" s="14"/>
      <c r="F398" s="14"/>
    </row>
    <row r="399" spans="1:6" ht="12.75" customHeight="1">
      <c r="A399" s="14"/>
      <c r="B399" s="14"/>
      <c r="C399" s="14"/>
      <c r="D399" s="14"/>
      <c r="E399" s="14"/>
      <c r="F399" s="14"/>
    </row>
    <row r="400" spans="1:6" ht="12.75" customHeight="1">
      <c r="A400" s="14"/>
      <c r="B400" s="14"/>
      <c r="C400" s="14"/>
      <c r="D400" s="14"/>
      <c r="E400" s="14"/>
      <c r="F400" s="14"/>
    </row>
    <row r="401" spans="1:6" ht="12.75" customHeight="1">
      <c r="A401" s="14"/>
      <c r="B401" s="14"/>
      <c r="C401" s="14"/>
      <c r="D401" s="14"/>
      <c r="E401" s="14"/>
      <c r="F401" s="14"/>
    </row>
    <row r="402" spans="1:6" ht="12.75" customHeight="1">
      <c r="A402" s="14"/>
      <c r="B402" s="14"/>
      <c r="C402" s="14"/>
      <c r="D402" s="14"/>
      <c r="E402" s="14"/>
      <c r="F402" s="14"/>
    </row>
    <row r="403" spans="1:6" ht="12.75" customHeight="1">
      <c r="A403" s="14"/>
      <c r="B403" s="14"/>
      <c r="C403" s="14"/>
      <c r="D403" s="14"/>
      <c r="E403" s="14"/>
      <c r="F403" s="14"/>
    </row>
    <row r="404" spans="1:6" ht="12.75" customHeight="1">
      <c r="A404" s="14"/>
      <c r="B404" s="14"/>
      <c r="C404" s="14"/>
      <c r="D404" s="14"/>
      <c r="E404" s="14"/>
      <c r="F404" s="14"/>
    </row>
    <row r="405" spans="1:6" ht="12.75" customHeight="1">
      <c r="A405" s="14"/>
      <c r="B405" s="14"/>
      <c r="C405" s="14"/>
      <c r="D405" s="14"/>
      <c r="E405" s="14"/>
      <c r="F405" s="14"/>
    </row>
    <row r="406" spans="1:6" ht="12.75" customHeight="1">
      <c r="A406" s="14"/>
      <c r="B406" s="14"/>
      <c r="C406" s="14"/>
      <c r="D406" s="14"/>
      <c r="E406" s="14"/>
      <c r="F406" s="14"/>
    </row>
    <row r="407" spans="1:6" ht="12.75" customHeight="1">
      <c r="A407" s="14"/>
      <c r="B407" s="14"/>
      <c r="C407" s="14"/>
      <c r="D407" s="14"/>
      <c r="E407" s="14"/>
      <c r="F407" s="14"/>
    </row>
    <row r="408" spans="1:6" ht="12.75" customHeight="1">
      <c r="A408" s="14"/>
      <c r="B408" s="14"/>
      <c r="C408" s="14"/>
      <c r="D408" s="14"/>
      <c r="E408" s="14"/>
      <c r="F408" s="14"/>
    </row>
    <row r="409" spans="1:6" ht="12.75" customHeight="1">
      <c r="A409" s="14"/>
      <c r="B409" s="14"/>
      <c r="C409" s="14"/>
      <c r="D409" s="14"/>
      <c r="E409" s="14"/>
      <c r="F409" s="14"/>
    </row>
    <row r="410" spans="1:6" ht="12.75" customHeight="1">
      <c r="A410" s="14"/>
      <c r="B410" s="14"/>
      <c r="C410" s="14"/>
      <c r="D410" s="14"/>
      <c r="E410" s="14"/>
      <c r="F410" s="14"/>
    </row>
    <row r="411" spans="1:6" ht="12.75" customHeight="1">
      <c r="A411" s="14"/>
      <c r="B411" s="14"/>
      <c r="C411" s="14"/>
      <c r="D411" s="14"/>
      <c r="E411" s="14"/>
      <c r="F411" s="14"/>
    </row>
    <row r="412" spans="1:6" ht="12.75" customHeight="1">
      <c r="A412" s="14"/>
      <c r="B412" s="14"/>
      <c r="C412" s="14"/>
      <c r="D412" s="14"/>
      <c r="E412" s="14"/>
      <c r="F412" s="14"/>
    </row>
    <row r="413" spans="1:6" ht="12.75" customHeight="1">
      <c r="A413" s="14"/>
      <c r="B413" s="14"/>
      <c r="C413" s="14"/>
      <c r="D413" s="14"/>
      <c r="E413" s="14"/>
      <c r="F413" s="14"/>
    </row>
    <row r="414" spans="1:6" ht="12.75" customHeight="1">
      <c r="A414" s="14"/>
      <c r="B414" s="14"/>
      <c r="C414" s="14"/>
      <c r="D414" s="14"/>
      <c r="E414" s="14"/>
      <c r="F414" s="14"/>
    </row>
    <row r="415" spans="1:6" ht="12.75" customHeight="1">
      <c r="A415" s="14"/>
      <c r="B415" s="14"/>
      <c r="C415" s="14"/>
      <c r="D415" s="14"/>
      <c r="E415" s="14"/>
      <c r="F415" s="14"/>
    </row>
    <row r="416" spans="1:6" ht="12.75" customHeight="1">
      <c r="A416" s="14"/>
      <c r="B416" s="14"/>
      <c r="C416" s="14"/>
      <c r="D416" s="14"/>
      <c r="E416" s="14"/>
      <c r="F416" s="14"/>
    </row>
    <row r="417" spans="1:6" ht="12.75" customHeight="1">
      <c r="A417" s="14"/>
      <c r="B417" s="14"/>
      <c r="C417" s="14"/>
      <c r="D417" s="14"/>
      <c r="E417" s="14"/>
      <c r="F417" s="14"/>
    </row>
    <row r="418" spans="1:6" ht="12.75" customHeight="1">
      <c r="A418" s="14"/>
      <c r="B418" s="14"/>
      <c r="C418" s="14"/>
      <c r="D418" s="14"/>
      <c r="E418" s="14"/>
      <c r="F418" s="14"/>
    </row>
    <row r="419" spans="1:6" ht="12.75" customHeight="1">
      <c r="A419" s="14"/>
      <c r="B419" s="14"/>
      <c r="C419" s="14"/>
      <c r="D419" s="14"/>
      <c r="E419" s="14"/>
      <c r="F419" s="14"/>
    </row>
    <row r="420" spans="1:6" ht="12.75" customHeight="1">
      <c r="A420" s="14"/>
      <c r="B420" s="14"/>
      <c r="C420" s="14"/>
      <c r="D420" s="14"/>
      <c r="E420" s="14"/>
      <c r="F420" s="14"/>
    </row>
    <row r="421" spans="1:6" ht="12.75" customHeight="1">
      <c r="A421" s="14"/>
      <c r="B421" s="14"/>
      <c r="C421" s="14"/>
      <c r="D421" s="14"/>
      <c r="E421" s="14"/>
      <c r="F421" s="14"/>
    </row>
    <row r="422" spans="1:6" ht="12.75" customHeight="1">
      <c r="A422" s="14"/>
      <c r="B422" s="14"/>
      <c r="C422" s="14"/>
      <c r="D422" s="14"/>
      <c r="E422" s="14"/>
      <c r="F422" s="14"/>
    </row>
    <row r="423" spans="1:6" ht="12.75" customHeight="1">
      <c r="A423" s="14"/>
      <c r="B423" s="14"/>
      <c r="C423" s="14"/>
      <c r="D423" s="14"/>
      <c r="E423" s="14"/>
      <c r="F423" s="14"/>
    </row>
    <row r="424" spans="1:6" ht="12.75" customHeight="1">
      <c r="A424" s="14"/>
      <c r="B424" s="14"/>
      <c r="C424" s="14"/>
      <c r="D424" s="14"/>
      <c r="E424" s="14"/>
      <c r="F424" s="14"/>
    </row>
    <row r="425" spans="1:6" ht="12.75" customHeight="1">
      <c r="A425" s="14"/>
      <c r="B425" s="14"/>
      <c r="C425" s="14"/>
      <c r="D425" s="14"/>
      <c r="E425" s="14"/>
      <c r="F425" s="14"/>
    </row>
    <row r="426" spans="1:6" ht="12.75" customHeight="1">
      <c r="A426" s="14"/>
      <c r="B426" s="14"/>
      <c r="C426" s="14"/>
      <c r="D426" s="14"/>
      <c r="E426" s="14"/>
      <c r="F426" s="14"/>
    </row>
    <row r="427" spans="1:6" ht="12.75" customHeight="1">
      <c r="A427" s="14"/>
      <c r="B427" s="14"/>
      <c r="C427" s="14"/>
      <c r="D427" s="14"/>
      <c r="E427" s="14"/>
      <c r="F427" s="14"/>
    </row>
    <row r="428" spans="1:6" ht="12.75" customHeight="1">
      <c r="A428" s="14"/>
      <c r="B428" s="14"/>
      <c r="C428" s="14"/>
      <c r="D428" s="14"/>
      <c r="E428" s="14"/>
      <c r="F428" s="14"/>
    </row>
    <row r="429" spans="1:6" ht="12.75" customHeight="1">
      <c r="A429" s="14"/>
      <c r="B429" s="14"/>
      <c r="C429" s="14"/>
      <c r="D429" s="14"/>
      <c r="E429" s="14"/>
      <c r="F429" s="14"/>
    </row>
    <row r="430" spans="1:6" ht="12.75" customHeight="1">
      <c r="A430" s="14"/>
      <c r="B430" s="14"/>
      <c r="C430" s="14"/>
      <c r="D430" s="14"/>
      <c r="E430" s="14"/>
      <c r="F430" s="14"/>
    </row>
    <row r="431" spans="1:6" ht="12.75" customHeight="1">
      <c r="A431" s="14"/>
      <c r="B431" s="14"/>
      <c r="C431" s="14"/>
      <c r="D431" s="14"/>
      <c r="E431" s="14"/>
      <c r="F431" s="14"/>
    </row>
    <row r="432" spans="1:6" ht="12.75" customHeight="1">
      <c r="A432" s="14"/>
      <c r="B432" s="14"/>
      <c r="C432" s="14"/>
      <c r="D432" s="14"/>
      <c r="E432" s="14"/>
      <c r="F432" s="14"/>
    </row>
    <row r="433" spans="1:6" ht="12.75" customHeight="1">
      <c r="A433" s="14"/>
      <c r="B433" s="14"/>
      <c r="C433" s="14"/>
      <c r="D433" s="14"/>
      <c r="E433" s="14"/>
      <c r="F433" s="14"/>
    </row>
    <row r="434" spans="1:6" ht="12.75" customHeight="1">
      <c r="A434" s="14"/>
      <c r="B434" s="14"/>
      <c r="C434" s="14"/>
      <c r="D434" s="14"/>
      <c r="E434" s="14"/>
      <c r="F434" s="14"/>
    </row>
    <row r="435" spans="1:6" ht="12.75" customHeight="1">
      <c r="A435" s="14"/>
      <c r="B435" s="14"/>
      <c r="C435" s="14"/>
      <c r="D435" s="14"/>
      <c r="E435" s="14"/>
      <c r="F435" s="14"/>
    </row>
    <row r="436" spans="1:6" ht="12.75" customHeight="1">
      <c r="A436" s="14"/>
      <c r="B436" s="14"/>
      <c r="C436" s="14"/>
      <c r="D436" s="14"/>
      <c r="E436" s="14"/>
      <c r="F436" s="14"/>
    </row>
    <row r="437" spans="1:6" ht="12.75" customHeight="1">
      <c r="A437" s="14"/>
      <c r="B437" s="14"/>
      <c r="C437" s="14"/>
      <c r="D437" s="14"/>
      <c r="E437" s="14"/>
      <c r="F437" s="14"/>
    </row>
    <row r="438" spans="1:6" ht="12.75" customHeight="1">
      <c r="A438" s="14"/>
      <c r="B438" s="14"/>
      <c r="C438" s="14"/>
      <c r="D438" s="14"/>
      <c r="E438" s="14"/>
      <c r="F438" s="14"/>
    </row>
    <row r="439" spans="1:6" ht="12.75" customHeight="1">
      <c r="A439" s="14"/>
      <c r="B439" s="14"/>
      <c r="C439" s="14"/>
      <c r="D439" s="14"/>
      <c r="E439" s="14"/>
      <c r="F439" s="14"/>
    </row>
    <row r="440" spans="1:6" ht="12.75" customHeight="1">
      <c r="A440" s="14"/>
      <c r="B440" s="14"/>
      <c r="C440" s="14"/>
      <c r="D440" s="14"/>
      <c r="E440" s="14"/>
      <c r="F440" s="14"/>
    </row>
    <row r="441" spans="1:6" ht="12.75" customHeight="1">
      <c r="A441" s="14"/>
      <c r="B441" s="14"/>
      <c r="C441" s="14"/>
      <c r="D441" s="14"/>
      <c r="E441" s="14"/>
      <c r="F441" s="14"/>
    </row>
    <row r="442" spans="1:6" ht="12.75" customHeight="1">
      <c r="A442" s="14"/>
      <c r="B442" s="14"/>
      <c r="C442" s="14"/>
      <c r="D442" s="14"/>
      <c r="E442" s="14"/>
      <c r="F442" s="14"/>
    </row>
    <row r="443" spans="1:6" ht="12.75" customHeight="1">
      <c r="A443" s="14"/>
      <c r="B443" s="14"/>
      <c r="C443" s="14"/>
      <c r="D443" s="14"/>
      <c r="E443" s="14"/>
      <c r="F443" s="14"/>
    </row>
    <row r="444" spans="1:6" ht="12.75" customHeight="1">
      <c r="A444" s="14"/>
      <c r="B444" s="14"/>
      <c r="C444" s="14"/>
      <c r="D444" s="14"/>
      <c r="E444" s="14"/>
      <c r="F444" s="14"/>
    </row>
    <row r="445" spans="1:6" ht="12.75" customHeight="1">
      <c r="A445" s="14"/>
      <c r="B445" s="14"/>
      <c r="C445" s="14"/>
      <c r="D445" s="14"/>
      <c r="E445" s="14"/>
      <c r="F445" s="14"/>
    </row>
    <row r="446" spans="1:6" ht="12.75" customHeight="1">
      <c r="A446" s="14"/>
      <c r="B446" s="14"/>
      <c r="C446" s="14"/>
      <c r="D446" s="14"/>
      <c r="E446" s="14"/>
      <c r="F446" s="14"/>
    </row>
    <row r="447" spans="1:6" ht="12.75" customHeight="1">
      <c r="A447" s="14"/>
      <c r="B447" s="14"/>
      <c r="C447" s="14"/>
      <c r="D447" s="14"/>
      <c r="E447" s="14"/>
      <c r="F447" s="14"/>
    </row>
    <row r="448" spans="1:6" ht="12.75" customHeight="1">
      <c r="A448" s="14"/>
      <c r="B448" s="14"/>
      <c r="C448" s="14"/>
      <c r="D448" s="14"/>
      <c r="E448" s="14"/>
      <c r="F448" s="14"/>
    </row>
    <row r="449" spans="1:6" ht="12.75" customHeight="1">
      <c r="A449" s="14"/>
      <c r="B449" s="14"/>
      <c r="C449" s="14"/>
      <c r="D449" s="14"/>
      <c r="E449" s="14"/>
      <c r="F449" s="14"/>
    </row>
    <row r="450" spans="1:6" ht="12.75" customHeight="1">
      <c r="A450" s="14"/>
      <c r="B450" s="14"/>
      <c r="C450" s="14"/>
      <c r="D450" s="14"/>
      <c r="E450" s="14"/>
      <c r="F450" s="14"/>
    </row>
    <row r="451" spans="1:6" ht="12.75" customHeight="1">
      <c r="A451" s="14"/>
      <c r="B451" s="14"/>
      <c r="C451" s="14"/>
      <c r="D451" s="14"/>
      <c r="E451" s="14"/>
      <c r="F451" s="14"/>
    </row>
    <row r="452" spans="1:6" ht="12.75" customHeight="1">
      <c r="A452" s="14"/>
      <c r="B452" s="14"/>
      <c r="C452" s="14"/>
      <c r="D452" s="14"/>
      <c r="E452" s="14"/>
      <c r="F452" s="14"/>
    </row>
    <row r="453" spans="1:6" ht="12.75" customHeight="1">
      <c r="A453" s="14"/>
      <c r="B453" s="14"/>
      <c r="C453" s="14"/>
      <c r="D453" s="14"/>
      <c r="E453" s="14"/>
      <c r="F453" s="14"/>
    </row>
    <row r="454" spans="1:6" ht="12.75" customHeight="1">
      <c r="A454" s="14"/>
      <c r="B454" s="14"/>
      <c r="C454" s="14"/>
      <c r="D454" s="14"/>
      <c r="E454" s="14"/>
      <c r="F454" s="14"/>
    </row>
    <row r="455" spans="1:6" ht="12.75" customHeight="1">
      <c r="A455" s="14"/>
      <c r="B455" s="14"/>
      <c r="C455" s="14"/>
      <c r="D455" s="14"/>
      <c r="E455" s="14"/>
      <c r="F455" s="14"/>
    </row>
    <row r="456" spans="1:6" ht="12.75" customHeight="1">
      <c r="A456" s="14"/>
      <c r="B456" s="14"/>
      <c r="C456" s="14"/>
      <c r="D456" s="14"/>
      <c r="E456" s="14"/>
      <c r="F456" s="14"/>
    </row>
    <row r="457" spans="1:6" ht="12.75" customHeight="1">
      <c r="A457" s="14"/>
      <c r="B457" s="14"/>
      <c r="C457" s="14"/>
      <c r="D457" s="14"/>
      <c r="E457" s="14"/>
      <c r="F457" s="14"/>
    </row>
    <row r="458" spans="1:6" ht="12.75" customHeight="1">
      <c r="A458" s="14"/>
      <c r="B458" s="14"/>
      <c r="C458" s="14"/>
      <c r="D458" s="14"/>
      <c r="E458" s="14"/>
      <c r="F458" s="14"/>
    </row>
    <row r="459" spans="1:6" ht="12.75" customHeight="1">
      <c r="A459" s="14"/>
      <c r="B459" s="14"/>
      <c r="C459" s="14"/>
      <c r="D459" s="14"/>
      <c r="E459" s="14"/>
      <c r="F459" s="14"/>
    </row>
    <row r="460" spans="1:6" ht="12.75" customHeight="1">
      <c r="A460" s="14"/>
      <c r="B460" s="14"/>
      <c r="C460" s="14"/>
      <c r="D460" s="14"/>
      <c r="E460" s="14"/>
      <c r="F460" s="14"/>
    </row>
    <row r="461" spans="1:6" ht="12.75" customHeight="1">
      <c r="A461" s="14"/>
      <c r="B461" s="14"/>
      <c r="C461" s="14"/>
      <c r="D461" s="14"/>
      <c r="E461" s="14"/>
      <c r="F461" s="14"/>
    </row>
    <row r="462" spans="1:6" ht="12.75" customHeight="1">
      <c r="A462" s="14"/>
      <c r="B462" s="14"/>
      <c r="C462" s="14"/>
      <c r="D462" s="14"/>
      <c r="E462" s="14"/>
      <c r="F462" s="14"/>
    </row>
    <row r="463" spans="1:6" ht="12.75" customHeight="1">
      <c r="A463" s="14"/>
      <c r="B463" s="14"/>
      <c r="C463" s="14"/>
      <c r="D463" s="14"/>
      <c r="E463" s="14"/>
      <c r="F463" s="14"/>
    </row>
    <row r="464" spans="1:6" ht="12.75" customHeight="1">
      <c r="A464" s="14"/>
      <c r="B464" s="14"/>
      <c r="C464" s="14"/>
      <c r="D464" s="14"/>
      <c r="E464" s="14"/>
      <c r="F464" s="14"/>
    </row>
    <row r="465" spans="1:6" ht="12.75" customHeight="1">
      <c r="A465" s="14"/>
      <c r="B465" s="14"/>
      <c r="C465" s="14"/>
      <c r="D465" s="14"/>
      <c r="E465" s="14"/>
      <c r="F465" s="14"/>
    </row>
    <row r="466" spans="1:6" ht="12.75" customHeight="1">
      <c r="A466" s="14"/>
      <c r="B466" s="14"/>
      <c r="C466" s="14"/>
      <c r="D466" s="14"/>
      <c r="E466" s="14"/>
      <c r="F466" s="14"/>
    </row>
    <row r="467" spans="1:6" ht="12.75" customHeight="1">
      <c r="A467" s="14"/>
      <c r="B467" s="14"/>
      <c r="C467" s="14"/>
      <c r="D467" s="14"/>
      <c r="E467" s="14"/>
      <c r="F467" s="14"/>
    </row>
    <row r="468" spans="1:6" ht="12.75" customHeight="1">
      <c r="A468" s="14"/>
      <c r="B468" s="14"/>
      <c r="C468" s="14"/>
      <c r="D468" s="14"/>
      <c r="E468" s="14"/>
      <c r="F468" s="14"/>
    </row>
    <row r="469" spans="1:6" ht="12.75" customHeight="1">
      <c r="A469" s="14"/>
      <c r="B469" s="14"/>
      <c r="C469" s="14"/>
      <c r="D469" s="14"/>
      <c r="E469" s="14"/>
      <c r="F469" s="14"/>
    </row>
    <row r="470" spans="1:6" ht="12.75" customHeight="1">
      <c r="A470" s="14"/>
      <c r="B470" s="14"/>
      <c r="C470" s="14"/>
      <c r="D470" s="14"/>
      <c r="E470" s="14"/>
      <c r="F470" s="14"/>
    </row>
    <row r="471" spans="1:6" ht="12.75" customHeight="1">
      <c r="A471" s="14"/>
      <c r="B471" s="14"/>
      <c r="C471" s="14"/>
      <c r="D471" s="14"/>
      <c r="E471" s="14"/>
      <c r="F471" s="14"/>
    </row>
    <row r="472" spans="1:6" ht="12.75" customHeight="1">
      <c r="A472" s="14"/>
      <c r="B472" s="14"/>
      <c r="C472" s="14"/>
      <c r="D472" s="14"/>
      <c r="E472" s="14"/>
      <c r="F472" s="14"/>
    </row>
    <row r="473" spans="1:6" ht="12.75" customHeight="1">
      <c r="A473" s="14"/>
      <c r="B473" s="14"/>
      <c r="C473" s="14"/>
      <c r="D473" s="14"/>
      <c r="E473" s="14"/>
      <c r="F473" s="14"/>
    </row>
    <row r="474" spans="1:6" ht="12.75" customHeight="1">
      <c r="A474" s="14"/>
      <c r="B474" s="14"/>
      <c r="C474" s="14"/>
      <c r="D474" s="14"/>
      <c r="E474" s="14"/>
      <c r="F474" s="14"/>
    </row>
    <row r="475" spans="1:6" ht="12.75" customHeight="1">
      <c r="A475" s="14"/>
      <c r="B475" s="14"/>
      <c r="C475" s="14"/>
      <c r="D475" s="14"/>
      <c r="E475" s="14"/>
      <c r="F475" s="14"/>
    </row>
    <row r="476" spans="1:6" ht="12.75" customHeight="1">
      <c r="A476" s="14"/>
      <c r="B476" s="14"/>
      <c r="C476" s="14"/>
      <c r="D476" s="14"/>
      <c r="E476" s="14"/>
      <c r="F476" s="14"/>
    </row>
    <row r="477" spans="1:6" ht="12.75" customHeight="1">
      <c r="A477" s="14"/>
      <c r="B477" s="14"/>
      <c r="C477" s="14"/>
      <c r="D477" s="14"/>
      <c r="E477" s="14"/>
      <c r="F477" s="14"/>
    </row>
    <row r="478" spans="1:6" ht="12.75" customHeight="1">
      <c r="A478" s="14"/>
      <c r="B478" s="14"/>
      <c r="C478" s="14"/>
      <c r="D478" s="14"/>
      <c r="E478" s="14"/>
      <c r="F478" s="14"/>
    </row>
    <row r="479" spans="1:6" ht="12.75" customHeight="1">
      <c r="A479" s="14"/>
      <c r="B479" s="14"/>
      <c r="C479" s="14"/>
      <c r="D479" s="14"/>
      <c r="E479" s="14"/>
      <c r="F479" s="14"/>
    </row>
    <row r="480" spans="1:6" ht="12.75" customHeight="1">
      <c r="A480" s="14"/>
      <c r="B480" s="14"/>
      <c r="C480" s="14"/>
      <c r="D480" s="14"/>
      <c r="E480" s="14"/>
      <c r="F480" s="14"/>
    </row>
    <row r="481" spans="1:6" ht="12.75" customHeight="1">
      <c r="A481" s="14"/>
      <c r="B481" s="14"/>
      <c r="C481" s="14"/>
      <c r="D481" s="14"/>
      <c r="E481" s="14"/>
      <c r="F481" s="14"/>
    </row>
    <row r="482" spans="1:6" ht="12.75" customHeight="1">
      <c r="A482" s="14"/>
      <c r="B482" s="14"/>
      <c r="C482" s="14"/>
      <c r="D482" s="14"/>
      <c r="E482" s="14"/>
      <c r="F482" s="14"/>
    </row>
    <row r="483" spans="1:6" ht="12.75" customHeight="1">
      <c r="A483" s="14"/>
      <c r="B483" s="14"/>
      <c r="C483" s="14"/>
      <c r="D483" s="14"/>
      <c r="E483" s="14"/>
      <c r="F483" s="14"/>
    </row>
    <row r="484" spans="1:6" ht="12.75" customHeight="1">
      <c r="A484" s="14"/>
      <c r="B484" s="14"/>
      <c r="C484" s="14"/>
      <c r="D484" s="14"/>
      <c r="E484" s="14"/>
      <c r="F484" s="14"/>
    </row>
    <row r="485" spans="1:6" ht="12.75" customHeight="1">
      <c r="A485" s="14"/>
      <c r="B485" s="14"/>
      <c r="C485" s="14"/>
      <c r="D485" s="14"/>
      <c r="E485" s="14"/>
      <c r="F485" s="14"/>
    </row>
    <row r="486" spans="1:6" ht="12.75" customHeight="1">
      <c r="A486" s="14"/>
      <c r="B486" s="14"/>
      <c r="C486" s="14"/>
      <c r="D486" s="14"/>
      <c r="E486" s="14"/>
      <c r="F486" s="14"/>
    </row>
    <row r="487" spans="1:6" ht="12.75" customHeight="1">
      <c r="A487" s="14"/>
      <c r="B487" s="14"/>
      <c r="C487" s="14"/>
      <c r="D487" s="14"/>
      <c r="E487" s="14"/>
      <c r="F487" s="14"/>
    </row>
    <row r="488" spans="1:6" ht="12.75" customHeight="1">
      <c r="A488" s="14"/>
      <c r="B488" s="14"/>
      <c r="C488" s="14"/>
      <c r="D488" s="14"/>
      <c r="E488" s="14"/>
      <c r="F488" s="14"/>
    </row>
    <row r="489" spans="1:6" ht="12.75" customHeight="1">
      <c r="A489" s="14"/>
      <c r="B489" s="14"/>
      <c r="C489" s="14"/>
      <c r="D489" s="14"/>
      <c r="E489" s="14"/>
      <c r="F489" s="14"/>
    </row>
    <row r="490" spans="1:6" ht="12.75" customHeight="1">
      <c r="A490" s="14"/>
      <c r="B490" s="14"/>
      <c r="C490" s="14"/>
      <c r="D490" s="14"/>
      <c r="E490" s="14"/>
      <c r="F490" s="14"/>
    </row>
    <row r="491" spans="1:6" ht="12.75" customHeight="1">
      <c r="A491" s="14"/>
      <c r="B491" s="14"/>
      <c r="C491" s="14"/>
      <c r="D491" s="14"/>
      <c r="E491" s="14"/>
      <c r="F491" s="14"/>
    </row>
    <row r="492" spans="1:6" ht="12.75" customHeight="1">
      <c r="A492" s="14"/>
      <c r="B492" s="14"/>
      <c r="C492" s="14"/>
      <c r="D492" s="14"/>
      <c r="E492" s="14"/>
      <c r="F492" s="14"/>
    </row>
    <row r="493" spans="1:6" ht="12.75" customHeight="1">
      <c r="A493" s="14"/>
      <c r="B493" s="14"/>
      <c r="C493" s="14"/>
      <c r="D493" s="14"/>
      <c r="E493" s="14"/>
      <c r="F493" s="14"/>
    </row>
    <row r="494" spans="1:6" ht="12.75" customHeight="1">
      <c r="A494" s="14"/>
      <c r="B494" s="14"/>
      <c r="C494" s="14"/>
      <c r="D494" s="14"/>
      <c r="E494" s="14"/>
      <c r="F494" s="14"/>
    </row>
    <row r="495" spans="1:6" ht="12.75" customHeight="1">
      <c r="A495" s="14"/>
      <c r="B495" s="14"/>
      <c r="C495" s="14"/>
      <c r="D495" s="14"/>
      <c r="E495" s="14"/>
      <c r="F495" s="14"/>
    </row>
    <row r="496" spans="1:6" ht="12.75" customHeight="1">
      <c r="A496" s="14"/>
      <c r="B496" s="14"/>
      <c r="C496" s="14"/>
      <c r="D496" s="14"/>
      <c r="E496" s="14"/>
      <c r="F496" s="14"/>
    </row>
    <row r="497" spans="1:6" ht="12.75" customHeight="1">
      <c r="A497" s="14"/>
      <c r="B497" s="14"/>
      <c r="C497" s="14"/>
      <c r="D497" s="14"/>
      <c r="E497" s="14"/>
      <c r="F497" s="14"/>
    </row>
    <row r="498" spans="1:6" ht="12.75" customHeight="1">
      <c r="A498" s="14"/>
      <c r="B498" s="14"/>
      <c r="C498" s="14"/>
      <c r="D498" s="14"/>
      <c r="E498" s="14"/>
      <c r="F498" s="14"/>
    </row>
    <row r="499" spans="1:6" ht="12.75" customHeight="1">
      <c r="A499" s="14"/>
      <c r="B499" s="14"/>
      <c r="C499" s="14"/>
      <c r="D499" s="14"/>
      <c r="E499" s="14"/>
      <c r="F499" s="14"/>
    </row>
    <row r="500" spans="1:6" ht="12.75" customHeight="1">
      <c r="A500" s="14"/>
      <c r="B500" s="14"/>
      <c r="C500" s="14"/>
      <c r="D500" s="14"/>
      <c r="E500" s="14"/>
      <c r="F500" s="14"/>
    </row>
    <row r="501" spans="1:6" ht="12.75" customHeight="1">
      <c r="A501" s="14"/>
      <c r="B501" s="14"/>
      <c r="C501" s="14"/>
      <c r="D501" s="14"/>
      <c r="E501" s="14"/>
      <c r="F501" s="14"/>
    </row>
    <row r="502" spans="1:6" ht="12.75" customHeight="1">
      <c r="A502" s="14"/>
      <c r="B502" s="14"/>
      <c r="C502" s="14"/>
      <c r="D502" s="14"/>
      <c r="E502" s="14"/>
      <c r="F502" s="14"/>
    </row>
    <row r="503" spans="1:6" ht="12.75" customHeight="1">
      <c r="A503" s="14"/>
      <c r="B503" s="14"/>
      <c r="C503" s="14"/>
      <c r="D503" s="14"/>
      <c r="E503" s="14"/>
      <c r="F503" s="14"/>
    </row>
    <row r="504" spans="1:6" ht="12.75" customHeight="1">
      <c r="A504" s="14"/>
      <c r="B504" s="14"/>
      <c r="C504" s="14"/>
      <c r="D504" s="14"/>
      <c r="E504" s="14"/>
      <c r="F504" s="14"/>
    </row>
    <row r="505" spans="1:6" ht="12.75" customHeight="1">
      <c r="A505" s="14"/>
      <c r="B505" s="14"/>
      <c r="C505" s="14"/>
      <c r="D505" s="14"/>
      <c r="E505" s="14"/>
      <c r="F505" s="14"/>
    </row>
    <row r="506" spans="1:6" ht="12.75" customHeight="1">
      <c r="A506" s="14"/>
      <c r="B506" s="14"/>
      <c r="C506" s="14"/>
      <c r="D506" s="14"/>
      <c r="E506" s="14"/>
      <c r="F506" s="14"/>
    </row>
    <row r="507" spans="1:6" ht="12.75" customHeight="1">
      <c r="A507" s="14"/>
      <c r="B507" s="14"/>
      <c r="C507" s="14"/>
      <c r="D507" s="14"/>
      <c r="E507" s="14"/>
      <c r="F507" s="14"/>
    </row>
    <row r="508" spans="1:6" ht="12.75" customHeight="1">
      <c r="A508" s="14"/>
      <c r="B508" s="14"/>
      <c r="C508" s="14"/>
      <c r="D508" s="14"/>
      <c r="E508" s="14"/>
      <c r="F508" s="14"/>
    </row>
    <row r="509" spans="1:6" ht="12.75" customHeight="1">
      <c r="A509" s="14"/>
      <c r="B509" s="14"/>
      <c r="C509" s="14"/>
      <c r="D509" s="14"/>
      <c r="E509" s="14"/>
      <c r="F509" s="14"/>
    </row>
    <row r="510" spans="1:6" ht="12.75" customHeight="1">
      <c r="A510" s="14"/>
      <c r="B510" s="14"/>
      <c r="C510" s="14"/>
      <c r="D510" s="14"/>
      <c r="E510" s="14"/>
      <c r="F510" s="14"/>
    </row>
    <row r="511" spans="1:6" ht="12.75" customHeight="1">
      <c r="A511" s="14"/>
      <c r="B511" s="14"/>
      <c r="C511" s="14"/>
      <c r="D511" s="14"/>
      <c r="E511" s="14"/>
      <c r="F511" s="14"/>
    </row>
    <row r="512" spans="1:6" ht="12.75" customHeight="1">
      <c r="A512" s="14"/>
      <c r="B512" s="14"/>
      <c r="C512" s="14"/>
      <c r="D512" s="14"/>
      <c r="E512" s="14"/>
      <c r="F512" s="14"/>
    </row>
    <row r="513" spans="1:6" ht="12.75" customHeight="1">
      <c r="A513" s="14"/>
      <c r="B513" s="14"/>
      <c r="C513" s="14"/>
      <c r="D513" s="14"/>
      <c r="E513" s="14"/>
      <c r="F513" s="14"/>
    </row>
    <row r="514" spans="1:6" ht="12.75" customHeight="1">
      <c r="A514" s="14"/>
      <c r="B514" s="14"/>
      <c r="C514" s="14"/>
      <c r="D514" s="14"/>
      <c r="E514" s="14"/>
      <c r="F514" s="14"/>
    </row>
    <row r="515" spans="1:6" ht="12.75" customHeight="1">
      <c r="A515" s="14"/>
      <c r="B515" s="14"/>
      <c r="C515" s="14"/>
      <c r="D515" s="14"/>
      <c r="E515" s="14"/>
      <c r="F515" s="14"/>
    </row>
    <row r="516" spans="1:6" ht="12.75" customHeight="1">
      <c r="A516" s="14"/>
      <c r="B516" s="14"/>
      <c r="C516" s="14"/>
      <c r="D516" s="14"/>
      <c r="E516" s="14"/>
      <c r="F516" s="14"/>
    </row>
    <row r="517" spans="1:6" ht="12.75" customHeight="1">
      <c r="A517" s="14"/>
      <c r="B517" s="14"/>
      <c r="C517" s="14"/>
      <c r="D517" s="14"/>
      <c r="E517" s="14"/>
      <c r="F517" s="14"/>
    </row>
    <row r="518" spans="1:6" ht="12.75" customHeight="1">
      <c r="A518" s="14"/>
      <c r="B518" s="14"/>
      <c r="C518" s="14"/>
      <c r="D518" s="14"/>
      <c r="E518" s="14"/>
      <c r="F518" s="14"/>
    </row>
    <row r="519" spans="1:6" ht="12.75" customHeight="1">
      <c r="A519" s="14"/>
      <c r="B519" s="14"/>
      <c r="C519" s="14"/>
      <c r="D519" s="14"/>
      <c r="E519" s="14"/>
      <c r="F519" s="14"/>
    </row>
    <row r="520" spans="1:6" ht="12.75" customHeight="1">
      <c r="A520" s="14"/>
      <c r="B520" s="14"/>
      <c r="C520" s="14"/>
      <c r="D520" s="14"/>
      <c r="E520" s="14"/>
      <c r="F520" s="14"/>
    </row>
    <row r="521" spans="1:6" ht="12.75" customHeight="1">
      <c r="A521" s="14"/>
      <c r="B521" s="14"/>
      <c r="C521" s="14"/>
      <c r="D521" s="14"/>
      <c r="E521" s="14"/>
      <c r="F521" s="14"/>
    </row>
    <row r="522" spans="1:6" ht="12.75" customHeight="1">
      <c r="A522" s="14"/>
      <c r="B522" s="14"/>
      <c r="C522" s="14"/>
      <c r="D522" s="14"/>
      <c r="E522" s="14"/>
      <c r="F522" s="14"/>
    </row>
    <row r="523" spans="1:6" ht="12.75" customHeight="1">
      <c r="A523" s="14"/>
      <c r="B523" s="14"/>
      <c r="C523" s="14"/>
      <c r="D523" s="14"/>
      <c r="E523" s="14"/>
      <c r="F523" s="14"/>
    </row>
    <row r="524" spans="1:6" ht="12.75" customHeight="1">
      <c r="A524" s="14"/>
      <c r="B524" s="14"/>
      <c r="C524" s="14"/>
      <c r="D524" s="14"/>
      <c r="E524" s="14"/>
      <c r="F524" s="14"/>
    </row>
    <row r="525" spans="1:6" ht="12.75" customHeight="1">
      <c r="A525" s="14"/>
      <c r="B525" s="14"/>
      <c r="C525" s="14"/>
      <c r="D525" s="14"/>
      <c r="E525" s="14"/>
      <c r="F525" s="14"/>
    </row>
    <row r="526" spans="1:6" ht="12.75" customHeight="1">
      <c r="A526" s="14"/>
      <c r="B526" s="14"/>
      <c r="C526" s="14"/>
      <c r="D526" s="14"/>
      <c r="E526" s="14"/>
      <c r="F526" s="14"/>
    </row>
    <row r="527" spans="1:6" ht="12.75" customHeight="1">
      <c r="A527" s="14"/>
      <c r="B527" s="14"/>
      <c r="C527" s="14"/>
      <c r="D527" s="14"/>
      <c r="E527" s="14"/>
      <c r="F527" s="14"/>
    </row>
    <row r="528" spans="1:6" ht="12.75" customHeight="1">
      <c r="A528" s="14"/>
      <c r="B528" s="14"/>
      <c r="C528" s="14"/>
      <c r="D528" s="14"/>
      <c r="E528" s="14"/>
      <c r="F528" s="14"/>
    </row>
    <row r="529" spans="1:6" ht="12.75" customHeight="1">
      <c r="A529" s="14"/>
      <c r="B529" s="14"/>
      <c r="C529" s="14"/>
      <c r="D529" s="14"/>
      <c r="E529" s="14"/>
      <c r="F529" s="14"/>
    </row>
    <row r="530" spans="1:6" ht="12.75" customHeight="1">
      <c r="A530" s="14"/>
      <c r="B530" s="14"/>
      <c r="C530" s="14"/>
      <c r="D530" s="14"/>
      <c r="E530" s="14"/>
      <c r="F530" s="14"/>
    </row>
    <row r="531" spans="1:6" ht="12.75" customHeight="1">
      <c r="A531" s="14"/>
      <c r="B531" s="14"/>
      <c r="C531" s="14"/>
      <c r="D531" s="14"/>
      <c r="E531" s="14"/>
      <c r="F531" s="14"/>
    </row>
    <row r="532" spans="1:6" ht="12.75" customHeight="1">
      <c r="A532" s="14"/>
      <c r="B532" s="14"/>
      <c r="C532" s="14"/>
      <c r="D532" s="14"/>
      <c r="E532" s="14"/>
      <c r="F532" s="14"/>
    </row>
    <row r="533" spans="1:6" ht="12.75" customHeight="1">
      <c r="A533" s="14"/>
      <c r="B533" s="14"/>
      <c r="C533" s="14"/>
      <c r="D533" s="14"/>
      <c r="E533" s="14"/>
      <c r="F533" s="14"/>
    </row>
    <row r="534" spans="1:6" ht="12.75" customHeight="1">
      <c r="A534" s="14"/>
      <c r="B534" s="14"/>
      <c r="C534" s="14"/>
      <c r="D534" s="14"/>
      <c r="E534" s="14"/>
      <c r="F534" s="14"/>
    </row>
    <row r="535" spans="1:6" ht="12.75" customHeight="1">
      <c r="A535" s="14"/>
      <c r="B535" s="14"/>
      <c r="C535" s="14"/>
      <c r="D535" s="14"/>
      <c r="E535" s="14"/>
      <c r="F535" s="14"/>
    </row>
    <row r="536" spans="1:6" ht="12.75" customHeight="1">
      <c r="A536" s="14"/>
      <c r="B536" s="14"/>
      <c r="C536" s="14"/>
      <c r="D536" s="14"/>
      <c r="E536" s="14"/>
      <c r="F536" s="14"/>
    </row>
    <row r="537" spans="1:6" ht="12.75" customHeight="1">
      <c r="A537" s="14"/>
      <c r="B537" s="14"/>
      <c r="C537" s="14"/>
      <c r="D537" s="14"/>
      <c r="E537" s="14"/>
      <c r="F537" s="14"/>
    </row>
    <row r="538" spans="1:6" ht="12.75" customHeight="1">
      <c r="A538" s="14"/>
      <c r="B538" s="14"/>
      <c r="C538" s="14"/>
      <c r="D538" s="14"/>
      <c r="E538" s="14"/>
      <c r="F538" s="14"/>
    </row>
    <row r="539" spans="1:6" ht="12.75" customHeight="1">
      <c r="A539" s="14"/>
      <c r="B539" s="14"/>
      <c r="C539" s="14"/>
      <c r="D539" s="14"/>
      <c r="E539" s="14"/>
      <c r="F539" s="14"/>
    </row>
    <row r="540" spans="1:6" ht="12.75" customHeight="1">
      <c r="A540" s="14"/>
      <c r="B540" s="14"/>
      <c r="C540" s="14"/>
      <c r="D540" s="14"/>
      <c r="E540" s="14"/>
      <c r="F540" s="14"/>
    </row>
    <row r="541" spans="1:6" ht="12.75" customHeight="1">
      <c r="A541" s="14"/>
      <c r="B541" s="14"/>
      <c r="C541" s="14"/>
      <c r="D541" s="14"/>
      <c r="E541" s="14"/>
      <c r="F541" s="14"/>
    </row>
    <row r="542" spans="1:6" ht="12.75" customHeight="1">
      <c r="A542" s="14"/>
      <c r="B542" s="14"/>
      <c r="C542" s="14"/>
      <c r="D542" s="14"/>
      <c r="E542" s="14"/>
      <c r="F542" s="14"/>
    </row>
    <row r="543" spans="1:6" ht="12.75" customHeight="1">
      <c r="A543" s="14"/>
      <c r="B543" s="14"/>
      <c r="C543" s="14"/>
      <c r="D543" s="14"/>
      <c r="E543" s="14"/>
      <c r="F543" s="14"/>
    </row>
    <row r="544" spans="1:6" ht="12.75" customHeight="1">
      <c r="A544" s="14"/>
      <c r="B544" s="14"/>
      <c r="C544" s="14"/>
      <c r="D544" s="14"/>
      <c r="E544" s="14"/>
      <c r="F544" s="14"/>
    </row>
    <row r="545" spans="1:6" ht="12.75" customHeight="1">
      <c r="A545" s="14"/>
      <c r="B545" s="14"/>
      <c r="C545" s="14"/>
      <c r="D545" s="14"/>
      <c r="E545" s="14"/>
      <c r="F545" s="14"/>
    </row>
    <row r="546" spans="1:6" ht="12.75" customHeight="1">
      <c r="A546" s="14"/>
      <c r="B546" s="14"/>
      <c r="C546" s="14"/>
      <c r="D546" s="14"/>
      <c r="E546" s="14"/>
      <c r="F546" s="14"/>
    </row>
    <row r="547" spans="1:6" ht="12.75" customHeight="1">
      <c r="A547" s="14"/>
      <c r="B547" s="14"/>
      <c r="C547" s="14"/>
      <c r="D547" s="14"/>
      <c r="E547" s="14"/>
      <c r="F547" s="14"/>
    </row>
    <row r="548" spans="1:6" ht="12.75" customHeight="1">
      <c r="A548" s="14"/>
      <c r="B548" s="14"/>
      <c r="C548" s="14"/>
      <c r="D548" s="14"/>
      <c r="E548" s="14"/>
      <c r="F548" s="14"/>
    </row>
    <row r="549" spans="1:6" ht="12.75" customHeight="1">
      <c r="A549" s="14"/>
      <c r="B549" s="14"/>
      <c r="C549" s="14"/>
      <c r="D549" s="14"/>
      <c r="E549" s="14"/>
      <c r="F549" s="14"/>
    </row>
    <row r="550" spans="1:6" ht="12.75" customHeight="1">
      <c r="A550" s="14"/>
      <c r="B550" s="14"/>
      <c r="C550" s="14"/>
      <c r="D550" s="14"/>
      <c r="E550" s="14"/>
      <c r="F550" s="14"/>
    </row>
    <row r="551" spans="1:6" ht="12.75" customHeight="1">
      <c r="A551" s="14"/>
      <c r="B551" s="14"/>
      <c r="C551" s="14"/>
      <c r="D551" s="14"/>
      <c r="E551" s="14"/>
      <c r="F551" s="14"/>
    </row>
    <row r="552" spans="1:6" ht="12.75" customHeight="1">
      <c r="A552" s="14"/>
      <c r="B552" s="14"/>
      <c r="C552" s="14"/>
      <c r="D552" s="14"/>
      <c r="E552" s="14"/>
      <c r="F552" s="14"/>
    </row>
    <row r="553" spans="1:6" ht="12.75" customHeight="1">
      <c r="A553" s="14"/>
      <c r="B553" s="14"/>
      <c r="C553" s="14"/>
      <c r="D553" s="14"/>
      <c r="E553" s="14"/>
      <c r="F553" s="14"/>
    </row>
    <row r="554" spans="1:6" ht="12.75" customHeight="1">
      <c r="A554" s="14"/>
      <c r="B554" s="14"/>
      <c r="C554" s="14"/>
      <c r="D554" s="14"/>
      <c r="E554" s="14"/>
      <c r="F554" s="14"/>
    </row>
    <row r="555" spans="1:6" ht="12.75" customHeight="1">
      <c r="A555" s="14"/>
      <c r="B555" s="14"/>
      <c r="C555" s="14"/>
      <c r="D555" s="14"/>
      <c r="E555" s="14"/>
      <c r="F555" s="14"/>
    </row>
    <row r="556" spans="1:6" ht="12.75" customHeight="1">
      <c r="A556" s="14"/>
      <c r="B556" s="14"/>
      <c r="C556" s="14"/>
      <c r="D556" s="14"/>
      <c r="E556" s="14"/>
      <c r="F556" s="14"/>
    </row>
    <row r="557" spans="1:6" ht="12.75" customHeight="1">
      <c r="A557" s="14"/>
      <c r="B557" s="14"/>
      <c r="C557" s="14"/>
      <c r="D557" s="14"/>
      <c r="E557" s="14"/>
      <c r="F557" s="14"/>
    </row>
    <row r="558" spans="1:6" ht="12.75" customHeight="1">
      <c r="A558" s="14"/>
      <c r="B558" s="14"/>
      <c r="C558" s="14"/>
      <c r="D558" s="14"/>
      <c r="E558" s="14"/>
      <c r="F558" s="14"/>
    </row>
    <row r="559" spans="1:6" ht="12.75" customHeight="1">
      <c r="A559" s="14"/>
      <c r="B559" s="14"/>
      <c r="C559" s="14"/>
      <c r="D559" s="14"/>
      <c r="E559" s="14"/>
      <c r="F559" s="14"/>
    </row>
    <row r="560" spans="1:6" ht="12.75" customHeight="1">
      <c r="A560" s="14"/>
      <c r="B560" s="14"/>
      <c r="C560" s="14"/>
      <c r="D560" s="14"/>
      <c r="E560" s="14"/>
      <c r="F560" s="14"/>
    </row>
    <row r="561" spans="1:6" ht="12.75" customHeight="1">
      <c r="A561" s="14"/>
      <c r="B561" s="14"/>
      <c r="C561" s="14"/>
      <c r="D561" s="14"/>
      <c r="E561" s="14"/>
      <c r="F561" s="14"/>
    </row>
    <row r="562" spans="1:6" ht="12.75" customHeight="1">
      <c r="A562" s="14"/>
      <c r="B562" s="14"/>
      <c r="C562" s="14"/>
      <c r="D562" s="14"/>
      <c r="E562" s="14"/>
      <c r="F562" s="14"/>
    </row>
    <row r="563" spans="1:6" ht="12.75" customHeight="1">
      <c r="A563" s="14"/>
      <c r="B563" s="14"/>
      <c r="C563" s="14"/>
      <c r="D563" s="14"/>
      <c r="E563" s="14"/>
      <c r="F563" s="14"/>
    </row>
    <row r="564" spans="1:6" ht="12.75" customHeight="1">
      <c r="A564" s="14"/>
      <c r="B564" s="14"/>
      <c r="C564" s="14"/>
      <c r="D564" s="14"/>
      <c r="E564" s="14"/>
      <c r="F564" s="14"/>
    </row>
    <row r="565" spans="1:6" ht="12.75" customHeight="1">
      <c r="A565" s="14"/>
      <c r="B565" s="14"/>
      <c r="C565" s="14"/>
      <c r="D565" s="14"/>
      <c r="E565" s="14"/>
      <c r="F565" s="14"/>
    </row>
    <row r="566" spans="1:6" ht="12.75" customHeight="1">
      <c r="A566" s="14"/>
      <c r="B566" s="14"/>
      <c r="C566" s="14"/>
      <c r="D566" s="14"/>
      <c r="E566" s="14"/>
      <c r="F566" s="14"/>
    </row>
    <row r="567" spans="1:6" ht="12.75" customHeight="1">
      <c r="A567" s="14"/>
      <c r="B567" s="14"/>
      <c r="C567" s="14"/>
      <c r="D567" s="14"/>
      <c r="E567" s="14"/>
      <c r="F567" s="14"/>
    </row>
    <row r="568" spans="1:6" ht="12.75" customHeight="1">
      <c r="A568" s="14"/>
      <c r="B568" s="14"/>
      <c r="C568" s="14"/>
      <c r="D568" s="14"/>
      <c r="E568" s="14"/>
      <c r="F568" s="14"/>
    </row>
    <row r="569" spans="1:6" ht="12.75" customHeight="1">
      <c r="A569" s="14"/>
      <c r="B569" s="14"/>
      <c r="C569" s="14"/>
      <c r="D569" s="14"/>
      <c r="E569" s="14"/>
      <c r="F569" s="14"/>
    </row>
    <row r="570" spans="1:6" ht="12.75" customHeight="1">
      <c r="A570" s="14"/>
      <c r="B570" s="14"/>
      <c r="C570" s="14"/>
      <c r="D570" s="14"/>
      <c r="E570" s="14"/>
      <c r="F570" s="14"/>
    </row>
    <row r="571" spans="1:6" ht="12.75" customHeight="1">
      <c r="A571" s="14"/>
      <c r="B571" s="14"/>
      <c r="C571" s="14"/>
      <c r="D571" s="14"/>
      <c r="E571" s="14"/>
      <c r="F571" s="14"/>
    </row>
    <row r="572" spans="1:6" ht="12.75" customHeight="1">
      <c r="A572" s="14"/>
      <c r="B572" s="14"/>
      <c r="C572" s="14"/>
      <c r="D572" s="14"/>
      <c r="E572" s="14"/>
      <c r="F572" s="14"/>
    </row>
    <row r="573" spans="1:6" ht="12.75" customHeight="1">
      <c r="A573" s="14"/>
      <c r="B573" s="14"/>
      <c r="C573" s="14"/>
      <c r="D573" s="14"/>
      <c r="E573" s="14"/>
      <c r="F573" s="14"/>
    </row>
    <row r="574" spans="1:6" ht="12.75" customHeight="1">
      <c r="A574" s="14"/>
      <c r="B574" s="14"/>
      <c r="C574" s="14"/>
      <c r="D574" s="14"/>
      <c r="E574" s="14"/>
      <c r="F574" s="14"/>
    </row>
    <row r="575" spans="1:6" ht="12.75" customHeight="1">
      <c r="A575" s="14"/>
      <c r="B575" s="14"/>
      <c r="C575" s="14"/>
      <c r="D575" s="14"/>
      <c r="E575" s="14"/>
      <c r="F575" s="14"/>
    </row>
    <row r="576" spans="1:6" ht="12.75" customHeight="1">
      <c r="A576" s="14"/>
      <c r="B576" s="14"/>
      <c r="C576" s="14"/>
      <c r="D576" s="14"/>
      <c r="E576" s="14"/>
      <c r="F576" s="14"/>
    </row>
    <row r="577" spans="1:6" ht="12.75" customHeight="1">
      <c r="A577" s="14"/>
      <c r="B577" s="14"/>
      <c r="C577" s="14"/>
      <c r="D577" s="14"/>
      <c r="E577" s="14"/>
      <c r="F577" s="14"/>
    </row>
    <row r="578" spans="1:6" ht="12.75" customHeight="1">
      <c r="A578" s="14"/>
      <c r="B578" s="14"/>
      <c r="C578" s="14"/>
      <c r="D578" s="14"/>
      <c r="E578" s="14"/>
      <c r="F578" s="14"/>
    </row>
    <row r="579" spans="1:6" ht="12.75" customHeight="1">
      <c r="A579" s="14"/>
      <c r="B579" s="14"/>
      <c r="C579" s="14"/>
      <c r="D579" s="14"/>
      <c r="E579" s="14"/>
      <c r="F579" s="14"/>
    </row>
    <row r="580" spans="1:6" ht="12.75" customHeight="1">
      <c r="A580" s="14"/>
      <c r="B580" s="14"/>
      <c r="C580" s="14"/>
      <c r="D580" s="14"/>
      <c r="E580" s="14"/>
      <c r="F580" s="14"/>
    </row>
    <row r="581" spans="1:6" ht="12.75" customHeight="1">
      <c r="A581" s="14"/>
      <c r="B581" s="14"/>
      <c r="C581" s="14"/>
      <c r="D581" s="14"/>
      <c r="E581" s="14"/>
      <c r="F581" s="14"/>
    </row>
    <row r="582" spans="1:6" ht="12.75" customHeight="1">
      <c r="A582" s="14"/>
      <c r="B582" s="14"/>
      <c r="C582" s="14"/>
      <c r="D582" s="14"/>
      <c r="E582" s="14"/>
      <c r="F582" s="14"/>
    </row>
    <row r="583" spans="1:6" ht="12.75" customHeight="1">
      <c r="A583" s="14"/>
      <c r="B583" s="14"/>
      <c r="C583" s="14"/>
      <c r="D583" s="14"/>
      <c r="E583" s="14"/>
      <c r="F583" s="14"/>
    </row>
    <row r="584" spans="1:6" ht="12.75" customHeight="1">
      <c r="A584" s="14"/>
      <c r="B584" s="14"/>
      <c r="C584" s="14"/>
      <c r="D584" s="14"/>
      <c r="E584" s="14"/>
      <c r="F584" s="14"/>
    </row>
    <row r="585" spans="1:6" ht="12.75" customHeight="1">
      <c r="A585" s="14"/>
      <c r="B585" s="14"/>
      <c r="C585" s="14"/>
      <c r="D585" s="14"/>
      <c r="E585" s="14"/>
      <c r="F585" s="14"/>
    </row>
    <row r="586" spans="1:6" ht="12.75" customHeight="1">
      <c r="A586" s="14"/>
      <c r="B586" s="14"/>
      <c r="C586" s="14"/>
      <c r="D586" s="14"/>
      <c r="E586" s="14"/>
      <c r="F586" s="14"/>
    </row>
    <row r="587" spans="1:6" ht="12.75" customHeight="1">
      <c r="A587" s="14"/>
      <c r="B587" s="14"/>
      <c r="C587" s="14"/>
      <c r="D587" s="14"/>
      <c r="E587" s="14"/>
      <c r="F587" s="14"/>
    </row>
    <row r="588" spans="1:6" ht="12.75" customHeight="1">
      <c r="A588" s="14"/>
      <c r="B588" s="14"/>
      <c r="C588" s="14"/>
      <c r="D588" s="14"/>
      <c r="E588" s="14"/>
      <c r="F588" s="14"/>
    </row>
    <row r="589" spans="1:6" ht="12.75" customHeight="1">
      <c r="A589" s="14"/>
      <c r="B589" s="14"/>
      <c r="C589" s="14"/>
      <c r="D589" s="14"/>
      <c r="E589" s="14"/>
      <c r="F589" s="14"/>
    </row>
    <row r="590" spans="1:6" ht="12.75" customHeight="1">
      <c r="A590" s="14"/>
      <c r="B590" s="14"/>
      <c r="C590" s="14"/>
      <c r="D590" s="14"/>
      <c r="E590" s="14"/>
      <c r="F590" s="14"/>
    </row>
    <row r="591" spans="1:6" ht="12.75" customHeight="1">
      <c r="A591" s="14"/>
      <c r="B591" s="14"/>
      <c r="C591" s="14"/>
      <c r="D591" s="14"/>
      <c r="E591" s="14"/>
      <c r="F591" s="14"/>
    </row>
    <row r="592" spans="1:6" ht="12.75" customHeight="1">
      <c r="A592" s="14"/>
      <c r="B592" s="14"/>
      <c r="C592" s="14"/>
      <c r="D592" s="14"/>
      <c r="E592" s="14"/>
      <c r="F592" s="14"/>
    </row>
    <row r="593" spans="1:6" ht="12.75" customHeight="1">
      <c r="A593" s="14"/>
      <c r="B593" s="14"/>
      <c r="C593" s="14"/>
      <c r="D593" s="14"/>
      <c r="E593" s="14"/>
      <c r="F593" s="14"/>
    </row>
    <row r="594" spans="1:6" ht="12.75" customHeight="1">
      <c r="A594" s="14"/>
      <c r="B594" s="14"/>
      <c r="C594" s="14"/>
      <c r="D594" s="14"/>
      <c r="E594" s="14"/>
      <c r="F594" s="14"/>
    </row>
    <row r="595" spans="1:6" ht="12.75" customHeight="1">
      <c r="A595" s="14"/>
      <c r="B595" s="14"/>
      <c r="C595" s="14"/>
      <c r="D595" s="14"/>
      <c r="E595" s="14"/>
      <c r="F595" s="14"/>
    </row>
    <row r="596" spans="1:6" ht="12.75" customHeight="1">
      <c r="A596" s="14"/>
      <c r="B596" s="14"/>
      <c r="C596" s="14"/>
      <c r="D596" s="14"/>
      <c r="E596" s="14"/>
      <c r="F596" s="14"/>
    </row>
    <row r="597" spans="1:6" ht="12.75" customHeight="1">
      <c r="A597" s="14"/>
      <c r="B597" s="14"/>
      <c r="C597" s="14"/>
      <c r="D597" s="14"/>
      <c r="E597" s="14"/>
      <c r="F597" s="14"/>
    </row>
    <row r="598" spans="1:6" ht="12.75" customHeight="1">
      <c r="A598" s="14"/>
      <c r="B598" s="14"/>
      <c r="C598" s="14"/>
      <c r="D598" s="14"/>
      <c r="E598" s="14"/>
      <c r="F598" s="14"/>
    </row>
    <row r="599" spans="1:6" ht="12.75" customHeight="1">
      <c r="A599" s="14"/>
      <c r="B599" s="14"/>
      <c r="C599" s="14"/>
      <c r="D599" s="14"/>
      <c r="E599" s="14"/>
      <c r="F599" s="14"/>
    </row>
    <row r="600" spans="1:6" ht="12.75" customHeight="1">
      <c r="A600" s="14"/>
      <c r="B600" s="14"/>
      <c r="C600" s="14"/>
      <c r="D600" s="14"/>
      <c r="E600" s="14"/>
      <c r="F600" s="14"/>
    </row>
    <row r="601" spans="1:6" ht="12.75" customHeight="1">
      <c r="A601" s="14"/>
      <c r="B601" s="14"/>
      <c r="C601" s="14"/>
      <c r="D601" s="14"/>
      <c r="E601" s="14"/>
      <c r="F601" s="14"/>
    </row>
    <row r="602" spans="1:6" ht="12.75" customHeight="1">
      <c r="A602" s="14"/>
      <c r="B602" s="14"/>
      <c r="C602" s="14"/>
      <c r="D602" s="14"/>
      <c r="E602" s="14"/>
      <c r="F602" s="14"/>
    </row>
    <row r="603" spans="1:6" ht="12.75" customHeight="1">
      <c r="A603" s="14"/>
      <c r="B603" s="14"/>
      <c r="C603" s="14"/>
      <c r="D603" s="14"/>
      <c r="E603" s="14"/>
      <c r="F603" s="14"/>
    </row>
    <row r="604" spans="1:6" ht="12.75" customHeight="1">
      <c r="A604" s="14"/>
      <c r="B604" s="14"/>
      <c r="C604" s="14"/>
      <c r="D604" s="14"/>
      <c r="E604" s="14"/>
      <c r="F604" s="14"/>
    </row>
    <row r="605" spans="1:6" ht="12.75" customHeight="1">
      <c r="A605" s="14"/>
      <c r="B605" s="14"/>
      <c r="C605" s="14"/>
      <c r="D605" s="14"/>
      <c r="E605" s="14"/>
      <c r="F605" s="14"/>
    </row>
    <row r="606" spans="1:6" ht="12.75" customHeight="1">
      <c r="A606" s="14"/>
      <c r="B606" s="14"/>
      <c r="C606" s="14"/>
      <c r="D606" s="14"/>
      <c r="E606" s="14"/>
      <c r="F606" s="14"/>
    </row>
    <row r="607" spans="1:6" ht="12.75" customHeight="1">
      <c r="A607" s="14"/>
      <c r="B607" s="14"/>
      <c r="C607" s="14"/>
      <c r="D607" s="14"/>
      <c r="E607" s="14"/>
      <c r="F607" s="14"/>
    </row>
    <row r="608" spans="1:6" ht="12.75" customHeight="1">
      <c r="A608" s="14"/>
      <c r="B608" s="14"/>
      <c r="C608" s="14"/>
      <c r="D608" s="14"/>
      <c r="E608" s="14"/>
      <c r="F608" s="14"/>
    </row>
    <row r="609" spans="1:6" ht="12.75" customHeight="1">
      <c r="A609" s="14"/>
      <c r="B609" s="14"/>
      <c r="C609" s="14"/>
      <c r="D609" s="14"/>
      <c r="E609" s="14"/>
      <c r="F609" s="14"/>
    </row>
    <row r="610" spans="1:6" ht="12.75" customHeight="1">
      <c r="A610" s="14"/>
      <c r="B610" s="14"/>
      <c r="C610" s="14"/>
      <c r="D610" s="14"/>
      <c r="E610" s="14"/>
      <c r="F610" s="14"/>
    </row>
    <row r="611" spans="1:6" ht="12.75" customHeight="1">
      <c r="A611" s="14"/>
      <c r="B611" s="14"/>
      <c r="C611" s="14"/>
      <c r="D611" s="14"/>
      <c r="E611" s="14"/>
      <c r="F611" s="14"/>
    </row>
    <row r="612" spans="1:6" ht="12.75" customHeight="1">
      <c r="A612" s="14"/>
      <c r="B612" s="14"/>
      <c r="C612" s="14"/>
      <c r="D612" s="14"/>
      <c r="E612" s="14"/>
      <c r="F612" s="14"/>
    </row>
    <row r="613" spans="1:6" ht="12.75" customHeight="1">
      <c r="A613" s="14"/>
      <c r="B613" s="14"/>
      <c r="C613" s="14"/>
      <c r="D613" s="14"/>
      <c r="E613" s="14"/>
      <c r="F613" s="14"/>
    </row>
    <row r="614" spans="1:6" ht="12.75" customHeight="1">
      <c r="A614" s="14"/>
      <c r="B614" s="14"/>
      <c r="C614" s="14"/>
      <c r="D614" s="14"/>
      <c r="E614" s="14"/>
      <c r="F614" s="14"/>
    </row>
    <row r="615" spans="1:6" ht="12.75" customHeight="1">
      <c r="A615" s="14"/>
      <c r="B615" s="14"/>
      <c r="C615" s="14"/>
      <c r="D615" s="14"/>
      <c r="E615" s="14"/>
      <c r="F615" s="14"/>
    </row>
    <row r="616" spans="1:6" ht="12.75" customHeight="1">
      <c r="A616" s="14"/>
      <c r="B616" s="14"/>
      <c r="C616" s="14"/>
      <c r="D616" s="14"/>
      <c r="E616" s="14"/>
      <c r="F616" s="14"/>
    </row>
    <row r="617" spans="1:6" ht="12.75" customHeight="1">
      <c r="A617" s="14"/>
      <c r="B617" s="14"/>
      <c r="C617" s="14"/>
      <c r="D617" s="14"/>
      <c r="E617" s="14"/>
      <c r="F617" s="14"/>
    </row>
    <row r="618" spans="1:6" ht="12.75" customHeight="1">
      <c r="A618" s="14"/>
      <c r="B618" s="14"/>
      <c r="C618" s="14"/>
      <c r="D618" s="14"/>
      <c r="E618" s="14"/>
      <c r="F618" s="14"/>
    </row>
    <row r="619" spans="1:6" ht="12.75" customHeight="1">
      <c r="A619" s="14"/>
      <c r="B619" s="14"/>
      <c r="C619" s="14"/>
      <c r="D619" s="14"/>
      <c r="E619" s="14"/>
      <c r="F619" s="14"/>
    </row>
    <row r="620" spans="1:6" ht="12.75" customHeight="1">
      <c r="A620" s="14"/>
      <c r="B620" s="14"/>
      <c r="C620" s="14"/>
      <c r="D620" s="14"/>
      <c r="E620" s="14"/>
      <c r="F620" s="14"/>
    </row>
    <row r="621" spans="1:6" ht="12.75" customHeight="1">
      <c r="A621" s="14"/>
      <c r="B621" s="14"/>
      <c r="C621" s="14"/>
      <c r="D621" s="14"/>
      <c r="E621" s="14"/>
      <c r="F621" s="14"/>
    </row>
    <row r="622" spans="1:6" ht="12.75" customHeight="1">
      <c r="A622" s="14"/>
      <c r="B622" s="14"/>
      <c r="C622" s="14"/>
      <c r="D622" s="14"/>
      <c r="E622" s="14"/>
      <c r="F622" s="14"/>
    </row>
    <row r="623" spans="1:6" ht="12.75" customHeight="1">
      <c r="A623" s="14"/>
      <c r="B623" s="14"/>
      <c r="C623" s="14"/>
      <c r="D623" s="14"/>
      <c r="E623" s="14"/>
      <c r="F623" s="14"/>
    </row>
    <row r="624" spans="1:6" ht="12.75" customHeight="1">
      <c r="A624" s="14"/>
      <c r="B624" s="14"/>
      <c r="C624" s="14"/>
      <c r="D624" s="14"/>
      <c r="E624" s="14"/>
      <c r="F624" s="14"/>
    </row>
    <row r="625" spans="1:6" ht="12.75" customHeight="1">
      <c r="A625" s="14"/>
      <c r="B625" s="14"/>
      <c r="C625" s="14"/>
      <c r="D625" s="14"/>
      <c r="E625" s="14"/>
      <c r="F625" s="14"/>
    </row>
    <row r="626" spans="1:6" ht="12.75" customHeight="1">
      <c r="A626" s="14"/>
      <c r="B626" s="14"/>
      <c r="C626" s="14"/>
      <c r="D626" s="14"/>
      <c r="E626" s="14"/>
      <c r="F626" s="14"/>
    </row>
    <row r="627" spans="1:6" ht="12.75" customHeight="1">
      <c r="A627" s="14"/>
      <c r="B627" s="14"/>
      <c r="C627" s="14"/>
      <c r="D627" s="14"/>
      <c r="E627" s="14"/>
      <c r="F627" s="14"/>
    </row>
    <row r="628" spans="1:6" ht="12.75" customHeight="1">
      <c r="A628" s="14"/>
      <c r="B628" s="14"/>
      <c r="C628" s="14"/>
      <c r="D628" s="14"/>
      <c r="E628" s="14"/>
      <c r="F628" s="14"/>
    </row>
    <row r="629" spans="1:6" ht="12.75" customHeight="1">
      <c r="A629" s="14"/>
      <c r="B629" s="14"/>
      <c r="C629" s="14"/>
      <c r="D629" s="14"/>
      <c r="E629" s="14"/>
      <c r="F629" s="14"/>
    </row>
    <row r="630" spans="1:6" ht="12.75" customHeight="1">
      <c r="A630" s="14"/>
      <c r="B630" s="14"/>
      <c r="C630" s="14"/>
      <c r="D630" s="14"/>
      <c r="E630" s="14"/>
      <c r="F630" s="14"/>
    </row>
    <row r="631" spans="1:6" ht="12.75" customHeight="1">
      <c r="A631" s="14"/>
      <c r="B631" s="14"/>
      <c r="C631" s="14"/>
      <c r="D631" s="14"/>
      <c r="E631" s="14"/>
      <c r="F631" s="14"/>
    </row>
    <row r="632" spans="1:6" ht="12.75" customHeight="1">
      <c r="A632" s="14"/>
      <c r="B632" s="14"/>
      <c r="C632" s="14"/>
      <c r="D632" s="14"/>
      <c r="E632" s="14"/>
      <c r="F632" s="14"/>
    </row>
    <row r="633" spans="1:6" ht="12.75" customHeight="1">
      <c r="A633" s="14"/>
      <c r="B633" s="14"/>
      <c r="C633" s="14"/>
      <c r="D633" s="14"/>
      <c r="E633" s="14"/>
      <c r="F633" s="14"/>
    </row>
    <row r="634" spans="1:6" ht="12.75" customHeight="1">
      <c r="A634" s="14"/>
      <c r="B634" s="14"/>
      <c r="C634" s="14"/>
      <c r="D634" s="14"/>
      <c r="E634" s="14"/>
      <c r="F634" s="14"/>
    </row>
    <row r="635" spans="1:6" ht="12.75" customHeight="1">
      <c r="A635" s="14"/>
      <c r="B635" s="14"/>
      <c r="C635" s="14"/>
      <c r="D635" s="14"/>
      <c r="E635" s="14"/>
      <c r="F635" s="14"/>
    </row>
    <row r="636" spans="1:6" ht="12.75" customHeight="1">
      <c r="A636" s="14"/>
      <c r="B636" s="14"/>
      <c r="C636" s="14"/>
      <c r="D636" s="14"/>
      <c r="E636" s="14"/>
      <c r="F636" s="14"/>
    </row>
    <row r="637" spans="1:6" ht="12.75" customHeight="1">
      <c r="A637" s="14"/>
      <c r="B637" s="14"/>
      <c r="C637" s="14"/>
      <c r="D637" s="14"/>
      <c r="E637" s="14"/>
      <c r="F637" s="14"/>
    </row>
    <row r="638" spans="1:6" ht="12.75" customHeight="1">
      <c r="A638" s="14"/>
      <c r="B638" s="14"/>
      <c r="C638" s="14"/>
      <c r="D638" s="14"/>
      <c r="E638" s="14"/>
      <c r="F638" s="14"/>
    </row>
    <row r="639" spans="1:6" ht="12.75" customHeight="1">
      <c r="A639" s="14"/>
      <c r="B639" s="14"/>
      <c r="C639" s="14"/>
      <c r="D639" s="14"/>
      <c r="E639" s="14"/>
      <c r="F639" s="14"/>
    </row>
    <row r="640" spans="1:6" ht="12.75" customHeight="1">
      <c r="A640" s="14"/>
      <c r="B640" s="14"/>
      <c r="C640" s="14"/>
      <c r="D640" s="14"/>
      <c r="E640" s="14"/>
      <c r="F640" s="14"/>
    </row>
    <row r="641" spans="1:6" ht="12.75" customHeight="1">
      <c r="A641" s="14"/>
      <c r="B641" s="14"/>
      <c r="C641" s="14"/>
      <c r="D641" s="14"/>
      <c r="E641" s="14"/>
      <c r="F641" s="14"/>
    </row>
    <row r="642" spans="1:6" ht="12.75" customHeight="1">
      <c r="A642" s="14"/>
      <c r="B642" s="14"/>
      <c r="C642" s="14"/>
      <c r="D642" s="14"/>
      <c r="E642" s="14"/>
      <c r="F642" s="14"/>
    </row>
    <row r="643" spans="1:6" ht="12.75" customHeight="1">
      <c r="A643" s="14"/>
      <c r="B643" s="14"/>
      <c r="C643" s="14"/>
      <c r="D643" s="14"/>
      <c r="E643" s="14"/>
      <c r="F643" s="14"/>
    </row>
    <row r="644" spans="1:6" ht="12.75" customHeight="1">
      <c r="A644" s="14"/>
      <c r="B644" s="14"/>
      <c r="C644" s="14"/>
      <c r="D644" s="14"/>
      <c r="E644" s="14"/>
      <c r="F644" s="14"/>
    </row>
    <row r="645" spans="1:6" ht="12.75" customHeight="1">
      <c r="A645" s="14"/>
      <c r="B645" s="14"/>
      <c r="C645" s="14"/>
      <c r="D645" s="14"/>
      <c r="E645" s="14"/>
      <c r="F645" s="14"/>
    </row>
    <row r="646" spans="1:6" ht="12.75" customHeight="1">
      <c r="A646" s="14"/>
      <c r="B646" s="14"/>
      <c r="C646" s="14"/>
      <c r="D646" s="14"/>
      <c r="E646" s="14"/>
      <c r="F646" s="14"/>
    </row>
    <row r="647" spans="1:6" ht="12.75" customHeight="1">
      <c r="A647" s="14"/>
      <c r="B647" s="14"/>
      <c r="C647" s="14"/>
      <c r="D647" s="14"/>
      <c r="E647" s="14"/>
      <c r="F647" s="14"/>
    </row>
    <row r="648" spans="1:6" ht="12.75" customHeight="1">
      <c r="A648" s="14"/>
      <c r="B648" s="14"/>
      <c r="C648" s="14"/>
      <c r="D648" s="14"/>
      <c r="E648" s="14"/>
      <c r="F648" s="14"/>
    </row>
    <row r="649" spans="1:6" ht="12.75" customHeight="1">
      <c r="A649" s="14"/>
      <c r="B649" s="14"/>
      <c r="C649" s="14"/>
      <c r="D649" s="14"/>
      <c r="E649" s="14"/>
      <c r="F649" s="14"/>
    </row>
    <row r="650" spans="1:6" ht="12.75" customHeight="1">
      <c r="A650" s="14"/>
      <c r="B650" s="14"/>
      <c r="C650" s="14"/>
      <c r="D650" s="14"/>
      <c r="E650" s="14"/>
      <c r="F650" s="14"/>
    </row>
    <row r="651" spans="1:6" ht="12.75" customHeight="1">
      <c r="A651" s="14"/>
      <c r="B651" s="14"/>
      <c r="C651" s="14"/>
      <c r="D651" s="14"/>
      <c r="E651" s="14"/>
      <c r="F651" s="14"/>
    </row>
    <row r="652" spans="1:6" ht="12.75" customHeight="1">
      <c r="A652" s="14"/>
      <c r="B652" s="14"/>
      <c r="C652" s="14"/>
      <c r="D652" s="14"/>
      <c r="E652" s="14"/>
      <c r="F652" s="14"/>
    </row>
    <row r="653" spans="1:6" ht="12.75" customHeight="1">
      <c r="A653" s="14"/>
      <c r="B653" s="14"/>
      <c r="C653" s="14"/>
      <c r="D653" s="14"/>
      <c r="E653" s="14"/>
      <c r="F653" s="14"/>
    </row>
    <row r="654" spans="1:6" ht="12.75" customHeight="1">
      <c r="A654" s="14"/>
      <c r="B654" s="14"/>
      <c r="C654" s="14"/>
      <c r="D654" s="14"/>
      <c r="E654" s="14"/>
      <c r="F654" s="14"/>
    </row>
    <row r="655" spans="1:6" ht="12.75" customHeight="1">
      <c r="A655" s="14"/>
      <c r="B655" s="14"/>
      <c r="C655" s="14"/>
      <c r="D655" s="14"/>
      <c r="E655" s="14"/>
      <c r="F655" s="14"/>
    </row>
    <row r="656" spans="1:6" ht="12.75" customHeight="1">
      <c r="A656" s="14"/>
      <c r="B656" s="14"/>
      <c r="C656" s="14"/>
      <c r="D656" s="14"/>
      <c r="E656" s="14"/>
      <c r="F656" s="14"/>
    </row>
    <row r="657" spans="1:6" ht="12.75" customHeight="1">
      <c r="A657" s="14"/>
      <c r="B657" s="14"/>
      <c r="C657" s="14"/>
      <c r="D657" s="14"/>
      <c r="E657" s="14"/>
      <c r="F657" s="14"/>
    </row>
    <row r="658" spans="1:6" ht="12.75" customHeight="1">
      <c r="A658" s="14"/>
      <c r="B658" s="14"/>
      <c r="C658" s="14"/>
      <c r="D658" s="14"/>
      <c r="E658" s="14"/>
      <c r="F658" s="14"/>
    </row>
    <row r="659" spans="1:6" ht="12.75" customHeight="1">
      <c r="A659" s="14"/>
      <c r="B659" s="14"/>
      <c r="C659" s="14"/>
      <c r="D659" s="14"/>
      <c r="E659" s="14"/>
      <c r="F659" s="14"/>
    </row>
    <row r="660" spans="1:6" ht="12.75" customHeight="1">
      <c r="A660" s="14"/>
      <c r="B660" s="14"/>
      <c r="C660" s="14"/>
      <c r="D660" s="14"/>
      <c r="E660" s="14"/>
      <c r="F660" s="14"/>
    </row>
    <row r="661" spans="1:6" ht="12.75" customHeight="1">
      <c r="A661" s="14"/>
      <c r="B661" s="14"/>
      <c r="C661" s="14"/>
      <c r="D661" s="14"/>
      <c r="E661" s="14"/>
      <c r="F661" s="14"/>
    </row>
    <row r="662" spans="1:6" ht="12.75" customHeight="1">
      <c r="A662" s="14"/>
      <c r="B662" s="14"/>
      <c r="C662" s="14"/>
      <c r="D662" s="14"/>
      <c r="E662" s="14"/>
      <c r="F662" s="14"/>
    </row>
    <row r="663" spans="1:6" ht="12.75" customHeight="1">
      <c r="A663" s="14"/>
      <c r="B663" s="14"/>
      <c r="C663" s="14"/>
      <c r="D663" s="14"/>
      <c r="E663" s="14"/>
      <c r="F663" s="14"/>
    </row>
    <row r="664" spans="1:6" ht="12.75" customHeight="1">
      <c r="A664" s="14"/>
      <c r="B664" s="14"/>
      <c r="C664" s="14"/>
      <c r="D664" s="14"/>
      <c r="E664" s="14"/>
      <c r="F664" s="14"/>
    </row>
    <row r="665" spans="1:6" ht="12.75" customHeight="1">
      <c r="A665" s="14"/>
      <c r="B665" s="14"/>
      <c r="C665" s="14"/>
      <c r="D665" s="14"/>
      <c r="E665" s="14"/>
      <c r="F665" s="14"/>
    </row>
    <row r="666" spans="1:6" ht="12.75" customHeight="1">
      <c r="A666" s="14"/>
      <c r="B666" s="14"/>
      <c r="C666" s="14"/>
      <c r="D666" s="14"/>
      <c r="E666" s="14"/>
      <c r="F666" s="14"/>
    </row>
    <row r="667" spans="1:6" ht="12.75" customHeight="1">
      <c r="A667" s="14"/>
      <c r="B667" s="14"/>
      <c r="C667" s="14"/>
      <c r="D667" s="14"/>
      <c r="E667" s="14"/>
      <c r="F667" s="14"/>
    </row>
    <row r="668" spans="1:6" ht="12.75" customHeight="1">
      <c r="A668" s="14"/>
      <c r="B668" s="14"/>
      <c r="C668" s="14"/>
      <c r="D668" s="14"/>
      <c r="E668" s="14"/>
      <c r="F668" s="14"/>
    </row>
    <row r="669" spans="1:6" ht="12.75" customHeight="1">
      <c r="A669" s="14"/>
      <c r="B669" s="14"/>
      <c r="C669" s="14"/>
      <c r="D669" s="14"/>
      <c r="E669" s="14"/>
      <c r="F669" s="14"/>
    </row>
    <row r="670" spans="1:6" ht="12.75" customHeight="1">
      <c r="A670" s="14"/>
      <c r="B670" s="14"/>
      <c r="C670" s="14"/>
      <c r="D670" s="14"/>
      <c r="E670" s="14"/>
      <c r="F670" s="14"/>
    </row>
    <row r="671" spans="1:6" ht="12.75" customHeight="1">
      <c r="A671" s="14"/>
      <c r="B671" s="14"/>
      <c r="C671" s="14"/>
      <c r="D671" s="14"/>
      <c r="E671" s="14"/>
      <c r="F671" s="14"/>
    </row>
    <row r="672" spans="1:6" ht="12.75" customHeight="1">
      <c r="A672" s="14"/>
      <c r="B672" s="14"/>
      <c r="C672" s="14"/>
      <c r="D672" s="14"/>
      <c r="E672" s="14"/>
      <c r="F672" s="14"/>
    </row>
    <row r="673" spans="1:6" ht="12.75" customHeight="1">
      <c r="A673" s="14"/>
      <c r="B673" s="14"/>
      <c r="C673" s="14"/>
      <c r="D673" s="14"/>
      <c r="E673" s="14"/>
      <c r="F673" s="14"/>
    </row>
    <row r="674" spans="1:6" ht="12.75" customHeight="1">
      <c r="A674" s="14"/>
      <c r="B674" s="14"/>
      <c r="C674" s="14"/>
      <c r="D674" s="14"/>
      <c r="E674" s="14"/>
      <c r="F674" s="14"/>
    </row>
    <row r="675" spans="1:6" ht="12.75" customHeight="1">
      <c r="A675" s="14"/>
      <c r="B675" s="14"/>
      <c r="C675" s="14"/>
      <c r="D675" s="14"/>
      <c r="E675" s="14"/>
      <c r="F675" s="14"/>
    </row>
    <row r="676" spans="1:6" ht="12.75" customHeight="1">
      <c r="A676" s="14"/>
      <c r="B676" s="14"/>
      <c r="C676" s="14"/>
      <c r="D676" s="14"/>
      <c r="E676" s="14"/>
      <c r="F676" s="14"/>
    </row>
    <row r="677" spans="1:6" ht="12.75" customHeight="1">
      <c r="A677" s="14"/>
      <c r="B677" s="14"/>
      <c r="C677" s="14"/>
      <c r="D677" s="14"/>
      <c r="E677" s="14"/>
      <c r="F677" s="14"/>
    </row>
    <row r="678" spans="1:6" ht="12.75" customHeight="1">
      <c r="A678" s="14"/>
      <c r="B678" s="14"/>
      <c r="C678" s="14"/>
      <c r="D678" s="14"/>
      <c r="E678" s="14"/>
      <c r="F678" s="14"/>
    </row>
    <row r="679" spans="1:6" ht="12.75" customHeight="1">
      <c r="A679" s="14"/>
      <c r="B679" s="14"/>
      <c r="C679" s="14"/>
      <c r="D679" s="14"/>
      <c r="E679" s="14"/>
      <c r="F679" s="14"/>
    </row>
    <row r="680" spans="1:6" ht="12.75" customHeight="1">
      <c r="A680" s="14"/>
      <c r="B680" s="14"/>
      <c r="C680" s="14"/>
      <c r="D680" s="14"/>
      <c r="E680" s="14"/>
      <c r="F680" s="14"/>
    </row>
    <row r="681" spans="1:6" ht="12.75" customHeight="1">
      <c r="A681" s="14"/>
      <c r="B681" s="14"/>
      <c r="C681" s="14"/>
      <c r="D681" s="14"/>
      <c r="E681" s="14"/>
      <c r="F681" s="14"/>
    </row>
    <row r="682" spans="1:6" ht="12.75" customHeight="1">
      <c r="A682" s="14"/>
      <c r="B682" s="14"/>
      <c r="C682" s="14"/>
      <c r="D682" s="14"/>
      <c r="E682" s="14"/>
      <c r="F682" s="14"/>
    </row>
    <row r="683" spans="1:6" ht="12.75" customHeight="1">
      <c r="A683" s="14"/>
      <c r="B683" s="14"/>
      <c r="C683" s="14"/>
      <c r="D683" s="14"/>
      <c r="E683" s="14"/>
      <c r="F683" s="14"/>
    </row>
    <row r="684" spans="1:6" ht="12.75" customHeight="1">
      <c r="A684" s="14"/>
      <c r="B684" s="14"/>
      <c r="C684" s="14"/>
      <c r="D684" s="14"/>
      <c r="E684" s="14"/>
      <c r="F684" s="14"/>
    </row>
    <row r="685" spans="1:6" ht="12.75" customHeight="1">
      <c r="A685" s="14"/>
      <c r="B685" s="14"/>
      <c r="C685" s="14"/>
      <c r="D685" s="14"/>
      <c r="E685" s="14"/>
      <c r="F685" s="14"/>
    </row>
    <row r="686" spans="1:6" ht="12.75" customHeight="1">
      <c r="A686" s="14"/>
      <c r="B686" s="14"/>
      <c r="C686" s="14"/>
      <c r="D686" s="14"/>
      <c r="E686" s="14"/>
      <c r="F686" s="14"/>
    </row>
    <row r="687" spans="1:6" ht="12.75" customHeight="1">
      <c r="A687" s="14"/>
      <c r="B687" s="14"/>
      <c r="C687" s="14"/>
      <c r="D687" s="14"/>
      <c r="E687" s="14"/>
      <c r="F687" s="14"/>
    </row>
    <row r="688" spans="1:6" ht="12.75" customHeight="1">
      <c r="A688" s="14"/>
      <c r="B688" s="14"/>
      <c r="C688" s="14"/>
      <c r="D688" s="14"/>
      <c r="E688" s="14"/>
      <c r="F688" s="14"/>
    </row>
    <row r="689" spans="1:6" ht="12.75" customHeight="1">
      <c r="A689" s="14"/>
      <c r="B689" s="14"/>
      <c r="C689" s="14"/>
      <c r="D689" s="14"/>
      <c r="E689" s="14"/>
      <c r="F689" s="14"/>
    </row>
    <row r="690" spans="1:6" ht="12.75" customHeight="1">
      <c r="A690" s="14"/>
      <c r="B690" s="14"/>
      <c r="C690" s="14"/>
      <c r="D690" s="14"/>
      <c r="E690" s="14"/>
      <c r="F690" s="14"/>
    </row>
    <row r="691" spans="1:6" ht="12.75" customHeight="1">
      <c r="A691" s="14"/>
      <c r="B691" s="14"/>
      <c r="C691" s="14"/>
      <c r="D691" s="14"/>
      <c r="E691" s="14"/>
      <c r="F691" s="14"/>
    </row>
    <row r="692" spans="1:6" ht="12.75" customHeight="1">
      <c r="A692" s="14"/>
      <c r="B692" s="14"/>
      <c r="C692" s="14"/>
      <c r="D692" s="14"/>
      <c r="E692" s="14"/>
      <c r="F692" s="14"/>
    </row>
    <row r="693" spans="1:6" ht="12.75" customHeight="1">
      <c r="A693" s="14"/>
      <c r="B693" s="14"/>
      <c r="C693" s="14"/>
      <c r="D693" s="14"/>
      <c r="E693" s="14"/>
      <c r="F693" s="14"/>
    </row>
    <row r="694" spans="1:6" ht="12.75" customHeight="1">
      <c r="A694" s="14"/>
      <c r="B694" s="14"/>
      <c r="C694" s="14"/>
      <c r="D694" s="14"/>
      <c r="E694" s="14"/>
      <c r="F694" s="14"/>
    </row>
    <row r="695" spans="1:6" ht="12.75" customHeight="1">
      <c r="A695" s="14"/>
      <c r="B695" s="14"/>
      <c r="C695" s="14"/>
      <c r="D695" s="14"/>
      <c r="E695" s="14"/>
      <c r="F695" s="14"/>
    </row>
    <row r="696" spans="1:6" ht="12.75" customHeight="1">
      <c r="A696" s="14"/>
      <c r="B696" s="14"/>
      <c r="C696" s="14"/>
      <c r="D696" s="14"/>
      <c r="E696" s="14"/>
      <c r="F696" s="14"/>
    </row>
    <row r="697" spans="1:6" ht="12.75" customHeight="1">
      <c r="A697" s="14"/>
      <c r="B697" s="14"/>
      <c r="C697" s="14"/>
      <c r="D697" s="14"/>
      <c r="E697" s="14"/>
      <c r="F697" s="14"/>
    </row>
    <row r="698" spans="1:6" ht="12.75" customHeight="1">
      <c r="A698" s="14"/>
      <c r="B698" s="14"/>
      <c r="C698" s="14"/>
      <c r="D698" s="14"/>
      <c r="E698" s="14"/>
      <c r="F698" s="14"/>
    </row>
    <row r="699" spans="1:6" ht="12.75" customHeight="1">
      <c r="A699" s="14"/>
      <c r="B699" s="14"/>
      <c r="C699" s="14"/>
      <c r="D699" s="14"/>
      <c r="E699" s="14"/>
      <c r="F699" s="14"/>
    </row>
    <row r="700" spans="1:6" ht="12.75" customHeight="1">
      <c r="A700" s="14"/>
      <c r="B700" s="14"/>
      <c r="C700" s="14"/>
      <c r="D700" s="14"/>
      <c r="E700" s="14"/>
      <c r="F700" s="14"/>
    </row>
    <row r="701" spans="1:6" ht="12.75" customHeight="1">
      <c r="A701" s="14"/>
      <c r="B701" s="14"/>
      <c r="C701" s="14"/>
      <c r="D701" s="14"/>
      <c r="E701" s="14"/>
      <c r="F701" s="14"/>
    </row>
    <row r="702" spans="1:6" ht="12.75" customHeight="1">
      <c r="A702" s="14"/>
      <c r="B702" s="14"/>
      <c r="C702" s="14"/>
      <c r="D702" s="14"/>
      <c r="E702" s="14"/>
      <c r="F702" s="14"/>
    </row>
    <row r="703" spans="1:6" ht="12.75" customHeight="1">
      <c r="A703" s="14"/>
      <c r="B703" s="14"/>
      <c r="C703" s="14"/>
      <c r="D703" s="14"/>
      <c r="E703" s="14"/>
      <c r="F703" s="14"/>
    </row>
    <row r="704" spans="1:6" ht="12.75" customHeight="1">
      <c r="A704" s="14"/>
      <c r="B704" s="14"/>
      <c r="C704" s="14"/>
      <c r="D704" s="14"/>
      <c r="E704" s="14"/>
      <c r="F704" s="14"/>
    </row>
    <row r="705" spans="1:6" ht="12.75" customHeight="1">
      <c r="A705" s="14"/>
      <c r="B705" s="14"/>
      <c r="C705" s="14"/>
      <c r="D705" s="14"/>
      <c r="E705" s="14"/>
      <c r="F705" s="14"/>
    </row>
    <row r="706" spans="1:6" ht="12.75" customHeight="1">
      <c r="A706" s="14"/>
      <c r="B706" s="14"/>
      <c r="C706" s="14"/>
      <c r="D706" s="14"/>
      <c r="E706" s="14"/>
      <c r="F706" s="14"/>
    </row>
    <row r="707" spans="1:6" ht="12.75" customHeight="1">
      <c r="A707" s="14"/>
      <c r="B707" s="14"/>
      <c r="C707" s="14"/>
      <c r="D707" s="14"/>
      <c r="E707" s="14"/>
      <c r="F707" s="14"/>
    </row>
    <row r="708" spans="1:6" ht="12.75" customHeight="1">
      <c r="A708" s="14"/>
      <c r="B708" s="14"/>
      <c r="C708" s="14"/>
      <c r="D708" s="14"/>
      <c r="E708" s="14"/>
      <c r="F708" s="14"/>
    </row>
    <row r="709" spans="1:6" ht="12.75" customHeight="1">
      <c r="A709" s="14"/>
      <c r="B709" s="14"/>
      <c r="C709" s="14"/>
      <c r="D709" s="14"/>
      <c r="E709" s="14"/>
      <c r="F709" s="14"/>
    </row>
    <row r="710" spans="1:6" ht="12.75" customHeight="1">
      <c r="A710" s="14"/>
      <c r="B710" s="14"/>
      <c r="C710" s="14"/>
      <c r="D710" s="14"/>
      <c r="E710" s="14"/>
      <c r="F710" s="14"/>
    </row>
    <row r="711" spans="1:6" ht="12.75" customHeight="1">
      <c r="A711" s="14"/>
      <c r="B711" s="14"/>
      <c r="C711" s="14"/>
      <c r="D711" s="14"/>
      <c r="E711" s="14"/>
      <c r="F711" s="14"/>
    </row>
    <row r="712" spans="1:6" ht="12.75" customHeight="1">
      <c r="A712" s="14"/>
      <c r="B712" s="14"/>
      <c r="C712" s="14"/>
      <c r="D712" s="14"/>
      <c r="E712" s="14"/>
      <c r="F712" s="14"/>
    </row>
    <row r="713" spans="1:6" ht="12.75" customHeight="1">
      <c r="A713" s="14"/>
      <c r="B713" s="14"/>
      <c r="C713" s="14"/>
      <c r="D713" s="14"/>
      <c r="E713" s="14"/>
      <c r="F713" s="14"/>
    </row>
    <row r="714" spans="1:6" ht="12.75" customHeight="1">
      <c r="A714" s="14"/>
      <c r="B714" s="14"/>
      <c r="C714" s="14"/>
      <c r="D714" s="14"/>
      <c r="E714" s="14"/>
      <c r="F714" s="14"/>
    </row>
    <row r="715" spans="1:6" ht="12.75" customHeight="1">
      <c r="A715" s="14"/>
      <c r="B715" s="14"/>
      <c r="C715" s="14"/>
      <c r="D715" s="14"/>
      <c r="E715" s="14"/>
      <c r="F715" s="14"/>
    </row>
    <row r="716" spans="1:6" ht="12.75" customHeight="1">
      <c r="A716" s="14"/>
      <c r="B716" s="14"/>
      <c r="C716" s="14"/>
      <c r="D716" s="14"/>
      <c r="E716" s="14"/>
      <c r="F716" s="14"/>
    </row>
    <row r="717" spans="1:6" ht="12.75" customHeight="1">
      <c r="A717" s="14"/>
      <c r="B717" s="14"/>
      <c r="C717" s="14"/>
      <c r="D717" s="14"/>
      <c r="E717" s="14"/>
      <c r="F717" s="14"/>
    </row>
    <row r="718" spans="1:6" ht="12.75" customHeight="1">
      <c r="A718" s="14"/>
      <c r="B718" s="14"/>
      <c r="C718" s="14"/>
      <c r="D718" s="14"/>
      <c r="E718" s="14"/>
      <c r="F718" s="14"/>
    </row>
    <row r="719" spans="1:6" ht="12.75" customHeight="1">
      <c r="A719" s="14"/>
      <c r="B719" s="14"/>
      <c r="C719" s="14"/>
      <c r="D719" s="14"/>
      <c r="E719" s="14"/>
      <c r="F719" s="14"/>
    </row>
    <row r="720" spans="1:6" ht="12.75" customHeight="1">
      <c r="A720" s="14"/>
      <c r="B720" s="14"/>
      <c r="C720" s="14"/>
      <c r="D720" s="14"/>
      <c r="E720" s="14"/>
      <c r="F720" s="14"/>
    </row>
    <row r="721" spans="1:6" ht="12.75" customHeight="1">
      <c r="A721" s="14"/>
      <c r="B721" s="14"/>
      <c r="C721" s="14"/>
      <c r="D721" s="14"/>
      <c r="E721" s="14"/>
      <c r="F721" s="14"/>
    </row>
    <row r="722" spans="1:6" ht="12.75" customHeight="1">
      <c r="A722" s="14"/>
      <c r="B722" s="14"/>
      <c r="C722" s="14"/>
      <c r="D722" s="14"/>
      <c r="E722" s="14"/>
      <c r="F722" s="14"/>
    </row>
    <row r="723" spans="1:6" ht="12.75" customHeight="1">
      <c r="A723" s="14"/>
      <c r="B723" s="14"/>
      <c r="C723" s="14"/>
      <c r="D723" s="14"/>
      <c r="E723" s="14"/>
      <c r="F723" s="14"/>
    </row>
    <row r="724" spans="1:6" ht="12.75" customHeight="1">
      <c r="A724" s="14"/>
      <c r="B724" s="14"/>
      <c r="C724" s="14"/>
      <c r="D724" s="14"/>
      <c r="E724" s="14"/>
      <c r="F724" s="14"/>
    </row>
    <row r="725" spans="1:6" ht="12.75" customHeight="1">
      <c r="A725" s="14"/>
      <c r="B725" s="14"/>
      <c r="C725" s="14"/>
      <c r="D725" s="14"/>
      <c r="E725" s="14"/>
      <c r="F725" s="14"/>
    </row>
    <row r="726" spans="1:6" ht="12.75" customHeight="1">
      <c r="A726" s="14"/>
      <c r="B726" s="14"/>
      <c r="C726" s="14"/>
      <c r="D726" s="14"/>
      <c r="E726" s="14"/>
      <c r="F726" s="14"/>
    </row>
    <row r="727" spans="1:6" ht="12.75" customHeight="1">
      <c r="A727" s="14"/>
      <c r="B727" s="14"/>
      <c r="C727" s="14"/>
      <c r="D727" s="14"/>
      <c r="E727" s="14"/>
      <c r="F727" s="14"/>
    </row>
    <row r="728" spans="1:6" ht="12.75" customHeight="1">
      <c r="A728" s="14"/>
      <c r="B728" s="14"/>
      <c r="C728" s="14"/>
      <c r="D728" s="14"/>
      <c r="E728" s="14"/>
      <c r="F728" s="14"/>
    </row>
    <row r="729" spans="1:6" ht="12.75" customHeight="1">
      <c r="A729" s="14"/>
      <c r="B729" s="14"/>
      <c r="C729" s="14"/>
      <c r="D729" s="14"/>
      <c r="E729" s="14"/>
      <c r="F729" s="14"/>
    </row>
    <row r="730" spans="1:6" ht="12.75" customHeight="1">
      <c r="A730" s="14"/>
      <c r="B730" s="14"/>
      <c r="C730" s="14"/>
      <c r="D730" s="14"/>
      <c r="E730" s="14"/>
      <c r="F730" s="14"/>
    </row>
    <row r="731" spans="1:6" ht="12.75" customHeight="1">
      <c r="A731" s="14"/>
      <c r="B731" s="14"/>
      <c r="C731" s="14"/>
      <c r="D731" s="14"/>
      <c r="E731" s="14"/>
      <c r="F731" s="14"/>
    </row>
    <row r="732" spans="1:6" ht="12.75" customHeight="1">
      <c r="A732" s="14"/>
      <c r="B732" s="14"/>
      <c r="C732" s="14"/>
      <c r="D732" s="14"/>
      <c r="E732" s="14"/>
      <c r="F732" s="14"/>
    </row>
    <row r="733" spans="1:6" ht="12.75" customHeight="1">
      <c r="A733" s="14"/>
      <c r="B733" s="14"/>
      <c r="C733" s="14"/>
      <c r="D733" s="14"/>
      <c r="E733" s="14"/>
      <c r="F733" s="14"/>
    </row>
    <row r="734" spans="1:6" ht="12.75" customHeight="1">
      <c r="A734" s="14"/>
      <c r="B734" s="14"/>
      <c r="C734" s="14"/>
      <c r="D734" s="14"/>
      <c r="E734" s="14"/>
      <c r="F734" s="14"/>
    </row>
    <row r="735" spans="1:6" ht="12.75" customHeight="1">
      <c r="A735" s="14"/>
      <c r="B735" s="14"/>
      <c r="C735" s="14"/>
      <c r="D735" s="14"/>
      <c r="E735" s="14"/>
      <c r="F735" s="14"/>
    </row>
    <row r="736" spans="1:6" ht="12.75" customHeight="1">
      <c r="A736" s="14"/>
      <c r="B736" s="14"/>
      <c r="C736" s="14"/>
      <c r="D736" s="14"/>
      <c r="E736" s="14"/>
      <c r="F736" s="14"/>
    </row>
    <row r="737" spans="1:6" ht="12.75" customHeight="1">
      <c r="A737" s="14"/>
      <c r="B737" s="14"/>
      <c r="C737" s="14"/>
      <c r="D737" s="14"/>
      <c r="E737" s="14"/>
      <c r="F737" s="14"/>
    </row>
    <row r="738" spans="1:6" ht="12.75" customHeight="1">
      <c r="A738" s="14"/>
      <c r="B738" s="14"/>
      <c r="C738" s="14"/>
      <c r="D738" s="14"/>
      <c r="E738" s="14"/>
      <c r="F738" s="14"/>
    </row>
    <row r="739" spans="1:6" ht="12.75" customHeight="1">
      <c r="A739" s="14"/>
      <c r="B739" s="14"/>
      <c r="C739" s="14"/>
      <c r="D739" s="14"/>
      <c r="E739" s="14"/>
      <c r="F739" s="14"/>
    </row>
    <row r="740" spans="1:6" ht="12.75" customHeight="1">
      <c r="A740" s="14"/>
      <c r="B740" s="14"/>
      <c r="C740" s="14"/>
      <c r="D740" s="14"/>
      <c r="E740" s="14"/>
      <c r="F740" s="14"/>
    </row>
    <row r="741" spans="1:6" ht="12.75" customHeight="1">
      <c r="A741" s="14"/>
      <c r="B741" s="14"/>
      <c r="C741" s="14"/>
      <c r="D741" s="14"/>
      <c r="E741" s="14"/>
      <c r="F741" s="14"/>
    </row>
    <row r="742" spans="1:6" ht="12.75" customHeight="1">
      <c r="A742" s="14"/>
      <c r="B742" s="14"/>
      <c r="C742" s="14"/>
      <c r="D742" s="14"/>
      <c r="E742" s="14"/>
      <c r="F742" s="14"/>
    </row>
    <row r="743" spans="1:6" ht="12.75" customHeight="1">
      <c r="A743" s="14"/>
      <c r="B743" s="14"/>
      <c r="C743" s="14"/>
      <c r="D743" s="14"/>
      <c r="E743" s="14"/>
      <c r="F743" s="14"/>
    </row>
    <row r="744" spans="1:6" ht="12.75" customHeight="1">
      <c r="A744" s="14"/>
      <c r="B744" s="14"/>
      <c r="C744" s="14"/>
      <c r="D744" s="14"/>
      <c r="E744" s="14"/>
      <c r="F744" s="14"/>
    </row>
    <row r="745" spans="1:6" ht="12.75" customHeight="1">
      <c r="A745" s="14"/>
      <c r="B745" s="14"/>
      <c r="C745" s="14"/>
      <c r="D745" s="14"/>
      <c r="E745" s="14"/>
      <c r="F745" s="14"/>
    </row>
    <row r="746" spans="1:6" ht="12.75" customHeight="1">
      <c r="A746" s="14"/>
      <c r="B746" s="14"/>
      <c r="C746" s="14"/>
      <c r="D746" s="14"/>
      <c r="E746" s="14"/>
      <c r="F746" s="14"/>
    </row>
    <row r="747" spans="1:6" ht="12.75" customHeight="1">
      <c r="A747" s="14"/>
      <c r="B747" s="14"/>
      <c r="C747" s="14"/>
      <c r="D747" s="14"/>
      <c r="E747" s="14"/>
      <c r="F747" s="14"/>
    </row>
    <row r="748" spans="1:6" ht="12.75" customHeight="1">
      <c r="A748" s="14"/>
      <c r="B748" s="14"/>
      <c r="C748" s="14"/>
      <c r="D748" s="14"/>
      <c r="E748" s="14"/>
      <c r="F748" s="14"/>
    </row>
    <row r="749" spans="1:6" ht="12.75" customHeight="1">
      <c r="A749" s="14"/>
      <c r="B749" s="14"/>
      <c r="C749" s="14"/>
      <c r="D749" s="14"/>
      <c r="E749" s="14"/>
      <c r="F749" s="14"/>
    </row>
    <row r="750" spans="1:6" ht="12.75" customHeight="1">
      <c r="A750" s="14"/>
      <c r="B750" s="14"/>
      <c r="C750" s="14"/>
      <c r="D750" s="14"/>
      <c r="E750" s="14"/>
      <c r="F750" s="14"/>
    </row>
    <row r="751" spans="1:6" ht="12.75" customHeight="1">
      <c r="A751" s="14"/>
      <c r="B751" s="14"/>
      <c r="C751" s="14"/>
      <c r="D751" s="14"/>
      <c r="E751" s="14"/>
      <c r="F751" s="14"/>
    </row>
    <row r="752" spans="1:6" ht="12.75" customHeight="1">
      <c r="A752" s="14"/>
      <c r="B752" s="14"/>
      <c r="C752" s="14"/>
      <c r="D752" s="14"/>
      <c r="E752" s="14"/>
      <c r="F752" s="14"/>
    </row>
    <row r="753" spans="1:6" ht="12.75" customHeight="1">
      <c r="A753" s="14"/>
      <c r="B753" s="14"/>
      <c r="C753" s="14"/>
      <c r="D753" s="14"/>
      <c r="E753" s="14"/>
      <c r="F753" s="14"/>
    </row>
    <row r="754" spans="1:6" ht="12.75" customHeight="1">
      <c r="A754" s="14"/>
      <c r="B754" s="14"/>
      <c r="C754" s="14"/>
      <c r="D754" s="14"/>
      <c r="E754" s="14"/>
      <c r="F754" s="14"/>
    </row>
    <row r="755" spans="1:6" ht="12.75" customHeight="1">
      <c r="A755" s="14"/>
      <c r="B755" s="14"/>
      <c r="C755" s="14"/>
      <c r="D755" s="14"/>
      <c r="E755" s="14"/>
      <c r="F755" s="14"/>
    </row>
    <row r="756" spans="1:6" ht="12.75" customHeight="1">
      <c r="A756" s="14"/>
      <c r="B756" s="14"/>
      <c r="C756" s="14"/>
      <c r="D756" s="14"/>
      <c r="E756" s="14"/>
      <c r="F756" s="14"/>
    </row>
    <row r="757" spans="1:6" ht="12.75" customHeight="1">
      <c r="A757" s="14"/>
      <c r="B757" s="14"/>
      <c r="C757" s="14"/>
      <c r="D757" s="14"/>
      <c r="E757" s="14"/>
      <c r="F757" s="14"/>
    </row>
    <row r="758" spans="1:6" ht="12.75" customHeight="1">
      <c r="A758" s="14"/>
      <c r="B758" s="14"/>
      <c r="C758" s="14"/>
      <c r="D758" s="14"/>
      <c r="E758" s="14"/>
      <c r="F758" s="14"/>
    </row>
    <row r="759" spans="1:6" ht="12.75" customHeight="1">
      <c r="A759" s="14"/>
      <c r="B759" s="14"/>
      <c r="C759" s="14"/>
      <c r="D759" s="14"/>
      <c r="E759" s="14"/>
      <c r="F759" s="14"/>
    </row>
    <row r="760" spans="1:6" ht="12.75" customHeight="1">
      <c r="A760" s="14"/>
      <c r="B760" s="14"/>
      <c r="C760" s="14"/>
      <c r="D760" s="14"/>
      <c r="E760" s="14"/>
      <c r="F760" s="14"/>
    </row>
    <row r="761" spans="1:6" ht="12.75" customHeight="1">
      <c r="A761" s="14"/>
      <c r="B761" s="14"/>
      <c r="C761" s="14"/>
      <c r="D761" s="14"/>
      <c r="E761" s="14"/>
      <c r="F761" s="14"/>
    </row>
    <row r="762" spans="1:6" ht="12.75" customHeight="1">
      <c r="A762" s="14"/>
      <c r="B762" s="14"/>
      <c r="C762" s="14"/>
      <c r="D762" s="14"/>
      <c r="E762" s="14"/>
      <c r="F762" s="14"/>
    </row>
    <row r="763" spans="1:6" ht="12.75" customHeight="1">
      <c r="A763" s="14"/>
      <c r="B763" s="14"/>
      <c r="C763" s="14"/>
      <c r="D763" s="14"/>
      <c r="E763" s="14"/>
      <c r="F763" s="14"/>
    </row>
    <row r="764" spans="1:6" ht="12.75" customHeight="1">
      <c r="A764" s="14"/>
      <c r="B764" s="14"/>
      <c r="C764" s="14"/>
      <c r="D764" s="14"/>
      <c r="E764" s="14"/>
      <c r="F764" s="14"/>
    </row>
    <row r="765" spans="1:6" ht="12.75" customHeight="1">
      <c r="A765" s="14"/>
      <c r="B765" s="14"/>
      <c r="C765" s="14"/>
      <c r="D765" s="14"/>
      <c r="E765" s="14"/>
      <c r="F765" s="14"/>
    </row>
    <row r="766" spans="1:6" ht="12.75" customHeight="1">
      <c r="A766" s="14"/>
      <c r="B766" s="14"/>
      <c r="C766" s="14"/>
      <c r="D766" s="14"/>
      <c r="E766" s="14"/>
      <c r="F766" s="14"/>
    </row>
    <row r="767" spans="1:6" ht="12.75" customHeight="1">
      <c r="A767" s="14"/>
      <c r="B767" s="14"/>
      <c r="C767" s="14"/>
      <c r="D767" s="14"/>
      <c r="E767" s="14"/>
      <c r="F767" s="14"/>
    </row>
    <row r="768" spans="1:6" ht="12.75" customHeight="1">
      <c r="A768" s="14"/>
      <c r="B768" s="14"/>
      <c r="C768" s="14"/>
      <c r="D768" s="14"/>
      <c r="E768" s="14"/>
      <c r="F768" s="14"/>
    </row>
    <row r="769" spans="1:6" ht="12.75" customHeight="1">
      <c r="A769" s="14"/>
      <c r="B769" s="14"/>
      <c r="C769" s="14"/>
      <c r="D769" s="14"/>
      <c r="E769" s="14"/>
      <c r="F769" s="14"/>
    </row>
    <row r="770" spans="1:6" ht="12.75" customHeight="1">
      <c r="A770" s="14"/>
      <c r="B770" s="14"/>
      <c r="C770" s="14"/>
      <c r="D770" s="14"/>
      <c r="E770" s="14"/>
      <c r="F770" s="14"/>
    </row>
    <row r="771" spans="1:6" ht="12.75" customHeight="1">
      <c r="A771" s="14"/>
      <c r="B771" s="14"/>
      <c r="C771" s="14"/>
      <c r="D771" s="14"/>
      <c r="E771" s="14"/>
      <c r="F771" s="14"/>
    </row>
    <row r="772" spans="1:6" ht="12.75" customHeight="1">
      <c r="A772" s="14"/>
      <c r="B772" s="14"/>
      <c r="C772" s="14"/>
      <c r="D772" s="14"/>
      <c r="E772" s="14"/>
      <c r="F772" s="14"/>
    </row>
    <row r="773" spans="1:6" ht="12.75" customHeight="1">
      <c r="A773" s="14"/>
      <c r="B773" s="14"/>
      <c r="C773" s="14"/>
      <c r="D773" s="14"/>
      <c r="E773" s="14"/>
      <c r="F773" s="14"/>
    </row>
    <row r="774" spans="1:6" ht="12.75" customHeight="1">
      <c r="A774" s="14"/>
      <c r="B774" s="14"/>
      <c r="C774" s="14"/>
      <c r="D774" s="14"/>
      <c r="E774" s="14"/>
      <c r="F774" s="14"/>
    </row>
    <row r="775" spans="1:6" ht="12.75" customHeight="1">
      <c r="A775" s="14"/>
      <c r="B775" s="14"/>
      <c r="C775" s="14"/>
      <c r="D775" s="14"/>
      <c r="E775" s="14"/>
      <c r="F775" s="14"/>
    </row>
    <row r="776" spans="1:6" ht="12.75" customHeight="1">
      <c r="A776" s="14"/>
      <c r="B776" s="14"/>
      <c r="C776" s="14"/>
      <c r="D776" s="14"/>
      <c r="E776" s="14"/>
      <c r="F776" s="14"/>
    </row>
    <row r="777" spans="1:6" ht="12.75" customHeight="1">
      <c r="A777" s="14"/>
      <c r="B777" s="14"/>
      <c r="C777" s="14"/>
      <c r="D777" s="14"/>
      <c r="E777" s="14"/>
      <c r="F777" s="14"/>
    </row>
    <row r="778" spans="1:6" ht="12.75" customHeight="1">
      <c r="A778" s="14"/>
      <c r="B778" s="14"/>
      <c r="C778" s="14"/>
      <c r="D778" s="14"/>
      <c r="E778" s="14"/>
      <c r="F778" s="14"/>
    </row>
    <row r="779" spans="1:6" ht="12.75" customHeight="1">
      <c r="A779" s="14"/>
      <c r="B779" s="14"/>
      <c r="C779" s="14"/>
      <c r="D779" s="14"/>
      <c r="E779" s="14"/>
      <c r="F779" s="14"/>
    </row>
    <row r="780" spans="1:6" ht="12.75" customHeight="1">
      <c r="A780" s="14"/>
      <c r="B780" s="14"/>
      <c r="C780" s="14"/>
      <c r="D780" s="14"/>
      <c r="E780" s="14"/>
      <c r="F780" s="14"/>
    </row>
    <row r="781" spans="1:6" ht="12.75" customHeight="1">
      <c r="A781" s="14"/>
      <c r="B781" s="14"/>
      <c r="C781" s="14"/>
      <c r="D781" s="14"/>
      <c r="E781" s="14"/>
      <c r="F781" s="14"/>
    </row>
    <row r="782" spans="1:6" ht="12.75" customHeight="1">
      <c r="A782" s="14"/>
      <c r="B782" s="14"/>
      <c r="C782" s="14"/>
      <c r="D782" s="14"/>
      <c r="E782" s="14"/>
      <c r="F782" s="14"/>
    </row>
    <row r="783" spans="1:6" ht="12.75" customHeight="1">
      <c r="A783" s="14"/>
      <c r="B783" s="14"/>
      <c r="C783" s="14"/>
      <c r="D783" s="14"/>
      <c r="E783" s="14"/>
      <c r="F783" s="14"/>
    </row>
    <row r="784" spans="1:6" ht="12.75" customHeight="1">
      <c r="A784" s="14"/>
      <c r="B784" s="14"/>
      <c r="C784" s="14"/>
      <c r="D784" s="14"/>
      <c r="E784" s="14"/>
      <c r="F784" s="14"/>
    </row>
    <row r="785" spans="1:6" ht="12.75" customHeight="1">
      <c r="A785" s="14"/>
      <c r="B785" s="14"/>
      <c r="C785" s="14"/>
      <c r="D785" s="14"/>
      <c r="E785" s="14"/>
      <c r="F785" s="14"/>
    </row>
    <row r="786" spans="1:6" ht="12.75" customHeight="1">
      <c r="A786" s="14"/>
      <c r="B786" s="14"/>
      <c r="C786" s="14"/>
      <c r="D786" s="14"/>
      <c r="E786" s="14"/>
      <c r="F786" s="14"/>
    </row>
    <row r="787" spans="1:6" ht="12.75" customHeight="1">
      <c r="A787" s="14"/>
      <c r="B787" s="14"/>
      <c r="C787" s="14"/>
      <c r="D787" s="14"/>
      <c r="E787" s="14"/>
      <c r="F787" s="14"/>
    </row>
    <row r="788" spans="1:6" ht="12.75" customHeight="1">
      <c r="A788" s="14"/>
      <c r="B788" s="14"/>
      <c r="C788" s="14"/>
      <c r="D788" s="14"/>
      <c r="E788" s="14"/>
      <c r="F788" s="14"/>
    </row>
    <row r="789" spans="1:6" ht="12.75" customHeight="1">
      <c r="A789" s="14"/>
      <c r="B789" s="14"/>
      <c r="C789" s="14"/>
      <c r="D789" s="14"/>
      <c r="E789" s="14"/>
      <c r="F789" s="14"/>
    </row>
    <row r="790" spans="1:6" ht="12.75" customHeight="1">
      <c r="A790" s="14"/>
      <c r="B790" s="14"/>
      <c r="C790" s="14"/>
      <c r="D790" s="14"/>
      <c r="E790" s="14"/>
      <c r="F790" s="14"/>
    </row>
    <row r="791" spans="1:6" ht="12.75" customHeight="1">
      <c r="A791" s="14"/>
      <c r="B791" s="14"/>
      <c r="C791" s="14"/>
      <c r="D791" s="14"/>
      <c r="E791" s="14"/>
      <c r="F791" s="14"/>
    </row>
    <row r="792" spans="1:6" ht="12.75" customHeight="1">
      <c r="A792" s="14"/>
      <c r="B792" s="14"/>
      <c r="C792" s="14"/>
      <c r="D792" s="14"/>
      <c r="E792" s="14"/>
      <c r="F792" s="14"/>
    </row>
    <row r="793" spans="1:6" ht="12.75" customHeight="1">
      <c r="A793" s="14"/>
      <c r="B793" s="14"/>
      <c r="C793" s="14"/>
      <c r="D793" s="14"/>
      <c r="E793" s="14"/>
      <c r="F793" s="14"/>
    </row>
    <row r="794" spans="1:6" ht="12.75" customHeight="1">
      <c r="A794" s="14"/>
      <c r="B794" s="14"/>
      <c r="C794" s="14"/>
      <c r="D794" s="14"/>
      <c r="E794" s="14"/>
      <c r="F794" s="14"/>
    </row>
    <row r="795" spans="1:6" ht="12.75" customHeight="1">
      <c r="A795" s="14"/>
      <c r="B795" s="14"/>
      <c r="C795" s="14"/>
      <c r="D795" s="14"/>
      <c r="E795" s="14"/>
      <c r="F795" s="14"/>
    </row>
    <row r="796" spans="1:6" ht="12.75" customHeight="1">
      <c r="A796" s="14"/>
      <c r="B796" s="14"/>
      <c r="C796" s="14"/>
      <c r="D796" s="14"/>
      <c r="E796" s="14"/>
      <c r="F796" s="14"/>
    </row>
    <row r="797" spans="1:6" ht="12.75" customHeight="1">
      <c r="A797" s="14"/>
      <c r="B797" s="14"/>
      <c r="C797" s="14"/>
      <c r="D797" s="14"/>
      <c r="E797" s="14"/>
      <c r="F797" s="14"/>
    </row>
    <row r="798" spans="1:6" ht="12.75" customHeight="1">
      <c r="A798" s="14"/>
      <c r="B798" s="14"/>
      <c r="C798" s="14"/>
      <c r="D798" s="14"/>
      <c r="E798" s="14"/>
      <c r="F798" s="14"/>
    </row>
    <row r="799" spans="1:6" ht="12.75" customHeight="1">
      <c r="A799" s="14"/>
      <c r="B799" s="14"/>
      <c r="C799" s="14"/>
      <c r="D799" s="14"/>
      <c r="E799" s="14"/>
      <c r="F799" s="14"/>
    </row>
    <row r="800" spans="1:6" ht="12.75" customHeight="1">
      <c r="A800" s="14"/>
      <c r="B800" s="14"/>
      <c r="C800" s="14"/>
      <c r="D800" s="14"/>
      <c r="E800" s="14"/>
      <c r="F800" s="14"/>
    </row>
    <row r="801" spans="1:6" ht="12.75" customHeight="1">
      <c r="A801" s="14"/>
      <c r="B801" s="14"/>
      <c r="C801" s="14"/>
      <c r="D801" s="14"/>
      <c r="E801" s="14"/>
      <c r="F801" s="14"/>
    </row>
    <row r="802" spans="1:6" ht="12.75" customHeight="1">
      <c r="A802" s="14"/>
      <c r="B802" s="14"/>
      <c r="C802" s="14"/>
      <c r="D802" s="14"/>
      <c r="E802" s="14"/>
      <c r="F802" s="14"/>
    </row>
    <row r="803" spans="1:6" ht="12.75" customHeight="1">
      <c r="A803" s="14"/>
      <c r="B803" s="14"/>
      <c r="C803" s="14"/>
      <c r="D803" s="14"/>
      <c r="E803" s="14"/>
      <c r="F803" s="14"/>
    </row>
    <row r="804" spans="1:6" ht="12.75" customHeight="1">
      <c r="A804" s="14"/>
      <c r="B804" s="14"/>
      <c r="C804" s="14"/>
      <c r="D804" s="14"/>
      <c r="E804" s="14"/>
      <c r="F804" s="14"/>
    </row>
    <row r="805" spans="1:6" ht="12.75" customHeight="1">
      <c r="A805" s="14"/>
      <c r="B805" s="14"/>
      <c r="C805" s="14"/>
      <c r="D805" s="14"/>
      <c r="E805" s="14"/>
      <c r="F805" s="14"/>
    </row>
    <row r="806" spans="1:6" ht="12.75" customHeight="1">
      <c r="A806" s="14"/>
      <c r="B806" s="14"/>
      <c r="C806" s="14"/>
      <c r="D806" s="14"/>
      <c r="E806" s="14"/>
      <c r="F806" s="14"/>
    </row>
    <row r="807" spans="1:6" ht="12.75" customHeight="1">
      <c r="A807" s="14"/>
      <c r="B807" s="14"/>
      <c r="C807" s="14"/>
      <c r="D807" s="14"/>
      <c r="E807" s="14"/>
      <c r="F807" s="14"/>
    </row>
    <row r="808" spans="1:6" ht="12.75" customHeight="1">
      <c r="A808" s="14"/>
      <c r="B808" s="14"/>
      <c r="C808" s="14"/>
      <c r="D808" s="14"/>
      <c r="E808" s="14"/>
      <c r="F808" s="14"/>
    </row>
    <row r="809" spans="1:6" ht="12.75" customHeight="1">
      <c r="A809" s="14"/>
      <c r="B809" s="14"/>
      <c r="C809" s="14"/>
      <c r="D809" s="14"/>
      <c r="E809" s="14"/>
      <c r="F809" s="14"/>
    </row>
    <row r="810" spans="1:6" ht="12.75" customHeight="1">
      <c r="A810" s="14"/>
      <c r="B810" s="14"/>
      <c r="C810" s="14"/>
      <c r="D810" s="14"/>
      <c r="E810" s="14"/>
      <c r="F810" s="14"/>
    </row>
    <row r="811" spans="1:6" ht="12.75" customHeight="1">
      <c r="A811" s="14"/>
      <c r="B811" s="14"/>
      <c r="C811" s="14"/>
      <c r="D811" s="14"/>
      <c r="E811" s="14"/>
      <c r="F811" s="14"/>
    </row>
    <row r="812" spans="1:6" ht="12.75" customHeight="1">
      <c r="A812" s="14"/>
      <c r="B812" s="14"/>
      <c r="C812" s="14"/>
      <c r="D812" s="14"/>
      <c r="E812" s="14"/>
      <c r="F812" s="14"/>
    </row>
    <row r="813" spans="1:6" ht="12.75" customHeight="1">
      <c r="A813" s="14"/>
      <c r="B813" s="14"/>
      <c r="C813" s="14"/>
      <c r="D813" s="14"/>
      <c r="E813" s="14"/>
      <c r="F813" s="14"/>
    </row>
    <row r="814" spans="1:6" ht="12.75" customHeight="1">
      <c r="A814" s="14"/>
      <c r="B814" s="14"/>
      <c r="C814" s="14"/>
      <c r="D814" s="14"/>
      <c r="E814" s="14"/>
      <c r="F814" s="14"/>
    </row>
    <row r="815" spans="1:6" ht="12.75" customHeight="1">
      <c r="A815" s="14"/>
      <c r="B815" s="14"/>
      <c r="C815" s="14"/>
      <c r="D815" s="14"/>
      <c r="E815" s="14"/>
      <c r="F815" s="14"/>
    </row>
    <row r="816" spans="1:6" ht="12.75" customHeight="1">
      <c r="A816" s="14"/>
      <c r="B816" s="14"/>
      <c r="C816" s="14"/>
      <c r="D816" s="14"/>
      <c r="E816" s="14"/>
      <c r="F816" s="14"/>
    </row>
    <row r="817" spans="1:6" ht="12.75" customHeight="1">
      <c r="A817" s="14"/>
      <c r="B817" s="14"/>
      <c r="C817" s="14"/>
      <c r="D817" s="14"/>
      <c r="E817" s="14"/>
      <c r="F817" s="14"/>
    </row>
    <row r="818" spans="1:6" ht="12.75" customHeight="1">
      <c r="A818" s="14"/>
      <c r="B818" s="14"/>
      <c r="C818" s="14"/>
      <c r="D818" s="14"/>
      <c r="E818" s="14"/>
      <c r="F818" s="14"/>
    </row>
    <row r="819" spans="1:6" ht="12.75" customHeight="1">
      <c r="A819" s="14"/>
      <c r="B819" s="14"/>
      <c r="C819" s="14"/>
      <c r="D819" s="14"/>
      <c r="E819" s="14"/>
      <c r="F819" s="14"/>
    </row>
    <row r="820" spans="1:6" ht="12.75" customHeight="1">
      <c r="A820" s="14"/>
      <c r="B820" s="14"/>
      <c r="C820" s="14"/>
      <c r="D820" s="14"/>
      <c r="E820" s="14"/>
      <c r="F820" s="14"/>
    </row>
    <row r="821" spans="1:6" ht="12.75" customHeight="1">
      <c r="A821" s="14"/>
      <c r="B821" s="14"/>
      <c r="C821" s="14"/>
      <c r="D821" s="14"/>
      <c r="E821" s="14"/>
      <c r="F821" s="14"/>
    </row>
    <row r="822" spans="1:6" ht="12.75" customHeight="1">
      <c r="A822" s="14"/>
      <c r="B822" s="14"/>
      <c r="C822" s="14"/>
      <c r="D822" s="14"/>
      <c r="E822" s="14"/>
      <c r="F822" s="14"/>
    </row>
    <row r="823" spans="1:6" ht="12.75" customHeight="1">
      <c r="A823" s="14"/>
      <c r="B823" s="14"/>
      <c r="C823" s="14"/>
      <c r="D823" s="14"/>
      <c r="E823" s="14"/>
      <c r="F823" s="14"/>
    </row>
    <row r="824" spans="1:6" ht="12.75" customHeight="1">
      <c r="A824" s="14"/>
      <c r="B824" s="14"/>
      <c r="C824" s="14"/>
      <c r="D824" s="14"/>
      <c r="E824" s="14"/>
      <c r="F824" s="14"/>
    </row>
    <row r="825" spans="1:6" ht="12.75" customHeight="1">
      <c r="A825" s="14"/>
      <c r="B825" s="14"/>
      <c r="C825" s="14"/>
      <c r="D825" s="14"/>
      <c r="E825" s="14"/>
      <c r="F825" s="14"/>
    </row>
    <row r="826" spans="1:6" ht="12.75" customHeight="1">
      <c r="A826" s="14"/>
      <c r="B826" s="14"/>
      <c r="C826" s="14"/>
      <c r="D826" s="14"/>
      <c r="E826" s="14"/>
      <c r="F826" s="14"/>
    </row>
    <row r="827" spans="1:6" ht="12.75" customHeight="1">
      <c r="A827" s="14"/>
      <c r="B827" s="14"/>
      <c r="C827" s="14"/>
      <c r="D827" s="14"/>
      <c r="E827" s="14"/>
      <c r="F827" s="14"/>
    </row>
    <row r="828" spans="1:6" ht="12.75" customHeight="1">
      <c r="A828" s="14"/>
      <c r="B828" s="14"/>
      <c r="C828" s="14"/>
      <c r="D828" s="14"/>
      <c r="E828" s="14"/>
      <c r="F828" s="14"/>
    </row>
    <row r="829" spans="1:6" ht="12.75" customHeight="1">
      <c r="A829" s="14"/>
      <c r="B829" s="14"/>
      <c r="C829" s="14"/>
      <c r="D829" s="14"/>
      <c r="E829" s="14"/>
      <c r="F829" s="14"/>
    </row>
    <row r="830" spans="1:6" ht="12.75" customHeight="1">
      <c r="A830" s="14"/>
      <c r="B830" s="14"/>
      <c r="C830" s="14"/>
      <c r="D830" s="14"/>
      <c r="E830" s="14"/>
      <c r="F830" s="14"/>
    </row>
    <row r="831" spans="1:6" ht="12.75" customHeight="1">
      <c r="A831" s="14"/>
      <c r="B831" s="14"/>
      <c r="C831" s="14"/>
      <c r="D831" s="14"/>
      <c r="E831" s="14"/>
      <c r="F831" s="14"/>
    </row>
    <row r="832" spans="1:6" ht="12.75" customHeight="1">
      <c r="A832" s="14"/>
      <c r="B832" s="14"/>
      <c r="C832" s="14"/>
      <c r="D832" s="14"/>
      <c r="E832" s="14"/>
      <c r="F832" s="14"/>
    </row>
    <row r="833" spans="1:6" ht="12.75" customHeight="1">
      <c r="A833" s="14"/>
      <c r="B833" s="14"/>
      <c r="C833" s="14"/>
      <c r="D833" s="14"/>
      <c r="E833" s="14"/>
      <c r="F833" s="14"/>
    </row>
    <row r="834" spans="1:6" ht="12.75" customHeight="1">
      <c r="A834" s="14"/>
      <c r="B834" s="14"/>
      <c r="C834" s="14"/>
      <c r="D834" s="14"/>
      <c r="E834" s="14"/>
      <c r="F834" s="14"/>
    </row>
    <row r="835" spans="1:6" ht="12.75" customHeight="1">
      <c r="A835" s="14"/>
      <c r="B835" s="14"/>
      <c r="C835" s="14"/>
      <c r="D835" s="14"/>
      <c r="E835" s="14"/>
      <c r="F835" s="14"/>
    </row>
    <row r="836" spans="1:6" ht="12.75" customHeight="1">
      <c r="A836" s="14"/>
      <c r="B836" s="14"/>
      <c r="C836" s="14"/>
      <c r="D836" s="14"/>
      <c r="E836" s="14"/>
      <c r="F836" s="14"/>
    </row>
    <row r="837" spans="1:6" ht="12.75" customHeight="1">
      <c r="A837" s="14"/>
      <c r="B837" s="14"/>
      <c r="C837" s="14"/>
      <c r="D837" s="14"/>
      <c r="E837" s="14"/>
      <c r="F837" s="14"/>
    </row>
    <row r="838" spans="1:6" ht="12.75" customHeight="1">
      <c r="A838" s="14"/>
      <c r="B838" s="14"/>
      <c r="C838" s="14"/>
      <c r="D838" s="14"/>
      <c r="E838" s="14"/>
      <c r="F838" s="14"/>
    </row>
    <row r="839" spans="1:6" ht="12.75" customHeight="1">
      <c r="A839" s="14"/>
      <c r="B839" s="14"/>
      <c r="C839" s="14"/>
      <c r="D839" s="14"/>
      <c r="E839" s="14"/>
      <c r="F839" s="14"/>
    </row>
    <row r="840" spans="1:6" ht="12.75" customHeight="1">
      <c r="A840" s="14"/>
      <c r="B840" s="14"/>
      <c r="C840" s="14"/>
      <c r="D840" s="14"/>
      <c r="E840" s="14"/>
      <c r="F840" s="14"/>
    </row>
    <row r="841" spans="1:6" ht="12.75" customHeight="1">
      <c r="A841" s="14"/>
      <c r="B841" s="14"/>
      <c r="C841" s="14"/>
      <c r="D841" s="14"/>
      <c r="E841" s="14"/>
      <c r="F841" s="14"/>
    </row>
    <row r="842" spans="1:6" ht="12.75" customHeight="1">
      <c r="A842" s="14"/>
      <c r="B842" s="14"/>
      <c r="C842" s="14"/>
      <c r="D842" s="14"/>
      <c r="E842" s="14"/>
      <c r="F842" s="14"/>
    </row>
    <row r="843" spans="1:6" ht="12.75" customHeight="1">
      <c r="A843" s="14"/>
      <c r="B843" s="14"/>
      <c r="C843" s="14"/>
      <c r="D843" s="14"/>
      <c r="E843" s="14"/>
      <c r="F843" s="14"/>
    </row>
    <row r="844" spans="1:6" ht="12.75" customHeight="1">
      <c r="A844" s="14"/>
      <c r="B844" s="14"/>
      <c r="C844" s="14"/>
      <c r="D844" s="14"/>
      <c r="E844" s="14"/>
      <c r="F844" s="14"/>
    </row>
    <row r="845" spans="1:6" ht="12.75" customHeight="1">
      <c r="A845" s="14"/>
      <c r="B845" s="14"/>
      <c r="C845" s="14"/>
      <c r="D845" s="14"/>
      <c r="E845" s="14"/>
      <c r="F845" s="14"/>
    </row>
    <row r="846" spans="1:6" ht="12.75" customHeight="1">
      <c r="A846" s="14"/>
      <c r="B846" s="14"/>
      <c r="C846" s="14"/>
      <c r="D846" s="14"/>
      <c r="E846" s="14"/>
      <c r="F846" s="14"/>
    </row>
    <row r="847" spans="1:6" ht="12.75" customHeight="1">
      <c r="A847" s="14"/>
      <c r="B847" s="14"/>
      <c r="C847" s="14"/>
      <c r="D847" s="14"/>
      <c r="E847" s="14"/>
      <c r="F847" s="14"/>
    </row>
    <row r="848" spans="1:6" ht="12.75" customHeight="1">
      <c r="A848" s="14"/>
      <c r="B848" s="14"/>
      <c r="C848" s="14"/>
      <c r="D848" s="14"/>
      <c r="E848" s="14"/>
      <c r="F848" s="14"/>
    </row>
    <row r="849" spans="1:6" ht="12.75" customHeight="1">
      <c r="A849" s="14"/>
      <c r="B849" s="14"/>
      <c r="C849" s="14"/>
      <c r="D849" s="14"/>
      <c r="E849" s="14"/>
      <c r="F849" s="14"/>
    </row>
    <row r="850" spans="1:6" ht="12.75" customHeight="1">
      <c r="A850" s="14"/>
      <c r="B850" s="14"/>
      <c r="C850" s="14"/>
      <c r="D850" s="14"/>
      <c r="E850" s="14"/>
      <c r="F850" s="14"/>
    </row>
    <row r="851" spans="1:6" ht="12.75" customHeight="1">
      <c r="A851" s="14"/>
      <c r="B851" s="14"/>
      <c r="C851" s="14"/>
      <c r="D851" s="14"/>
      <c r="E851" s="14"/>
      <c r="F851" s="14"/>
    </row>
    <row r="852" spans="1:6" ht="12.75" customHeight="1">
      <c r="A852" s="14"/>
      <c r="B852" s="14"/>
      <c r="C852" s="14"/>
      <c r="D852" s="14"/>
      <c r="E852" s="14"/>
      <c r="F852" s="14"/>
    </row>
    <row r="853" spans="1:6" ht="12.75" customHeight="1">
      <c r="A853" s="14"/>
      <c r="B853" s="14"/>
      <c r="C853" s="14"/>
      <c r="D853" s="14"/>
      <c r="E853" s="14"/>
      <c r="F853" s="14"/>
    </row>
    <row r="854" spans="1:6" ht="12.75" customHeight="1">
      <c r="A854" s="14"/>
      <c r="B854" s="14"/>
      <c r="C854" s="14"/>
      <c r="D854" s="14"/>
      <c r="E854" s="14"/>
      <c r="F854" s="14"/>
    </row>
    <row r="855" spans="1:6" ht="12.75" customHeight="1">
      <c r="A855" s="14"/>
      <c r="B855" s="14"/>
      <c r="C855" s="14"/>
      <c r="D855" s="14"/>
      <c r="E855" s="14"/>
      <c r="F855" s="14"/>
    </row>
    <row r="856" spans="1:6" ht="12.75" customHeight="1">
      <c r="A856" s="14"/>
      <c r="B856" s="14"/>
      <c r="C856" s="14"/>
      <c r="D856" s="14"/>
      <c r="E856" s="14"/>
      <c r="F856" s="14"/>
    </row>
    <row r="857" spans="1:6" ht="12.75" customHeight="1">
      <c r="A857" s="14"/>
      <c r="B857" s="14"/>
      <c r="C857" s="14"/>
      <c r="D857" s="14"/>
      <c r="E857" s="14"/>
      <c r="F857" s="14"/>
    </row>
    <row r="858" spans="1:6" ht="12.75" customHeight="1">
      <c r="A858" s="14"/>
      <c r="B858" s="14"/>
      <c r="C858" s="14"/>
      <c r="D858" s="14"/>
      <c r="E858" s="14"/>
      <c r="F858" s="14"/>
    </row>
    <row r="859" spans="1:6" ht="12.75" customHeight="1">
      <c r="A859" s="14"/>
      <c r="B859" s="14"/>
      <c r="C859" s="14"/>
      <c r="D859" s="14"/>
      <c r="E859" s="14"/>
      <c r="F859" s="14"/>
    </row>
    <row r="860" spans="1:6" ht="12.75" customHeight="1">
      <c r="A860" s="14"/>
      <c r="B860" s="14"/>
      <c r="C860" s="14"/>
      <c r="D860" s="14"/>
      <c r="E860" s="14"/>
      <c r="F860" s="14"/>
    </row>
    <row r="861" spans="1:6" ht="12.75" customHeight="1">
      <c r="A861" s="14"/>
      <c r="B861" s="14"/>
      <c r="C861" s="14"/>
      <c r="D861" s="14"/>
      <c r="E861" s="14"/>
      <c r="F861" s="14"/>
    </row>
    <row r="862" spans="1:6" ht="12.75" customHeight="1">
      <c r="A862" s="14"/>
      <c r="B862" s="14"/>
      <c r="C862" s="14"/>
      <c r="D862" s="14"/>
      <c r="E862" s="14"/>
      <c r="F862" s="14"/>
    </row>
    <row r="863" spans="1:6" ht="12.75" customHeight="1">
      <c r="A863" s="14"/>
      <c r="B863" s="14"/>
      <c r="C863" s="14"/>
      <c r="D863" s="14"/>
      <c r="E863" s="14"/>
      <c r="F863" s="14"/>
    </row>
    <row r="864" spans="1:6" ht="12.75" customHeight="1">
      <c r="A864" s="14"/>
      <c r="B864" s="14"/>
      <c r="C864" s="14"/>
      <c r="D864" s="14"/>
      <c r="E864" s="14"/>
      <c r="F864" s="14"/>
    </row>
    <row r="865" spans="1:6" ht="12.75" customHeight="1">
      <c r="A865" s="14"/>
      <c r="B865" s="14"/>
      <c r="C865" s="14"/>
      <c r="D865" s="14"/>
      <c r="E865" s="14"/>
      <c r="F865" s="14"/>
    </row>
    <row r="866" spans="1:6" ht="12.75" customHeight="1">
      <c r="A866" s="14"/>
      <c r="B866" s="14"/>
      <c r="C866" s="14"/>
      <c r="D866" s="14"/>
      <c r="E866" s="14"/>
      <c r="F866" s="14"/>
    </row>
    <row r="867" spans="1:6" ht="12.75" customHeight="1">
      <c r="A867" s="14"/>
      <c r="B867" s="14"/>
      <c r="C867" s="14"/>
      <c r="D867" s="14"/>
      <c r="E867" s="14"/>
      <c r="F867" s="14"/>
    </row>
    <row r="868" spans="1:6" ht="12.75" customHeight="1">
      <c r="A868" s="14"/>
      <c r="B868" s="14"/>
      <c r="C868" s="14"/>
      <c r="D868" s="14"/>
      <c r="E868" s="14"/>
      <c r="F868" s="14"/>
    </row>
    <row r="869" spans="1:6" ht="12.75" customHeight="1">
      <c r="A869" s="14"/>
      <c r="B869" s="14"/>
      <c r="C869" s="14"/>
      <c r="D869" s="14"/>
      <c r="E869" s="14"/>
      <c r="F869" s="14"/>
    </row>
    <row r="870" spans="1:6" ht="12.75" customHeight="1">
      <c r="A870" s="14"/>
      <c r="B870" s="14"/>
      <c r="C870" s="14"/>
      <c r="D870" s="14"/>
      <c r="E870" s="14"/>
      <c r="F870" s="14"/>
    </row>
    <row r="871" spans="1:6" ht="12.75" customHeight="1">
      <c r="A871" s="14"/>
      <c r="B871" s="14"/>
      <c r="C871" s="14"/>
      <c r="D871" s="14"/>
      <c r="E871" s="14"/>
      <c r="F871" s="14"/>
    </row>
    <row r="872" spans="1:6" ht="12.75" customHeight="1">
      <c r="A872" s="14"/>
      <c r="B872" s="14"/>
      <c r="C872" s="14"/>
      <c r="D872" s="14"/>
      <c r="E872" s="14"/>
      <c r="F872" s="14"/>
    </row>
    <row r="873" spans="1:6" ht="12.75" customHeight="1">
      <c r="A873" s="14"/>
      <c r="B873" s="14"/>
      <c r="C873" s="14"/>
      <c r="D873" s="14"/>
      <c r="E873" s="14"/>
      <c r="F873" s="14"/>
    </row>
    <row r="874" spans="1:6" ht="12.75" customHeight="1">
      <c r="A874" s="14"/>
      <c r="B874" s="14"/>
      <c r="C874" s="14"/>
      <c r="D874" s="14"/>
      <c r="E874" s="14"/>
      <c r="F874" s="14"/>
    </row>
    <row r="875" spans="1:6" ht="12.75" customHeight="1">
      <c r="A875" s="14"/>
      <c r="B875" s="14"/>
      <c r="C875" s="14"/>
      <c r="D875" s="14"/>
      <c r="E875" s="14"/>
      <c r="F875" s="14"/>
    </row>
    <row r="876" spans="1:6" ht="12.75" customHeight="1">
      <c r="A876" s="14"/>
      <c r="B876" s="14"/>
      <c r="C876" s="14"/>
      <c r="D876" s="14"/>
      <c r="E876" s="14"/>
      <c r="F876" s="14"/>
    </row>
    <row r="877" spans="1:6" ht="12.75" customHeight="1">
      <c r="A877" s="14"/>
      <c r="B877" s="14"/>
      <c r="C877" s="14"/>
      <c r="D877" s="14"/>
      <c r="E877" s="14"/>
      <c r="F877" s="14"/>
    </row>
    <row r="878" spans="1:6" ht="12.75" customHeight="1">
      <c r="A878" s="14"/>
      <c r="B878" s="14"/>
      <c r="C878" s="14"/>
      <c r="D878" s="14"/>
      <c r="E878" s="14"/>
      <c r="F878" s="14"/>
    </row>
    <row r="879" spans="1:6" ht="12.75" customHeight="1">
      <c r="A879" s="14"/>
      <c r="B879" s="14"/>
      <c r="C879" s="14"/>
      <c r="D879" s="14"/>
      <c r="E879" s="14"/>
      <c r="F879" s="14"/>
    </row>
    <row r="880" spans="1:6" ht="12.75" customHeight="1">
      <c r="A880" s="14"/>
      <c r="B880" s="14"/>
      <c r="C880" s="14"/>
      <c r="D880" s="14"/>
      <c r="E880" s="14"/>
      <c r="F880" s="14"/>
    </row>
    <row r="881" spans="1:6" ht="12.75" customHeight="1">
      <c r="A881" s="14"/>
      <c r="B881" s="14"/>
      <c r="C881" s="14"/>
      <c r="D881" s="14"/>
      <c r="E881" s="14"/>
      <c r="F881" s="14"/>
    </row>
    <row r="882" spans="1:6" ht="12.75" customHeight="1">
      <c r="A882" s="14"/>
      <c r="B882" s="14"/>
      <c r="C882" s="14"/>
      <c r="D882" s="14"/>
      <c r="E882" s="14"/>
      <c r="F882" s="14"/>
    </row>
    <row r="883" spans="1:6" ht="12.75" customHeight="1">
      <c r="A883" s="14"/>
      <c r="B883" s="14"/>
      <c r="C883" s="14"/>
      <c r="D883" s="14"/>
      <c r="E883" s="14"/>
      <c r="F883" s="14"/>
    </row>
    <row r="884" spans="1:6" ht="12.75" customHeight="1">
      <c r="A884" s="14"/>
      <c r="B884" s="14"/>
      <c r="C884" s="14"/>
      <c r="D884" s="14"/>
      <c r="E884" s="14"/>
      <c r="F884" s="14"/>
    </row>
    <row r="885" spans="1:6" ht="12.75" customHeight="1">
      <c r="A885" s="14"/>
      <c r="B885" s="14"/>
      <c r="C885" s="14"/>
      <c r="D885" s="14"/>
      <c r="E885" s="14"/>
      <c r="F885" s="14"/>
    </row>
    <row r="886" spans="1:6" ht="12.75" customHeight="1">
      <c r="A886" s="14"/>
      <c r="B886" s="14"/>
      <c r="C886" s="14"/>
      <c r="D886" s="14"/>
      <c r="E886" s="14"/>
      <c r="F886" s="14"/>
    </row>
    <row r="887" spans="1:6" ht="12.75" customHeight="1">
      <c r="A887" s="14"/>
      <c r="B887" s="14"/>
      <c r="C887" s="14"/>
      <c r="D887" s="14"/>
      <c r="E887" s="14"/>
      <c r="F887" s="14"/>
    </row>
    <row r="888" spans="1:6" ht="12.75" customHeight="1">
      <c r="A888" s="14"/>
      <c r="B888" s="14"/>
      <c r="C888" s="14"/>
      <c r="D888" s="14"/>
      <c r="E888" s="14"/>
      <c r="F888" s="14"/>
    </row>
    <row r="889" spans="1:6" ht="12.75" customHeight="1">
      <c r="A889" s="14"/>
      <c r="B889" s="14"/>
      <c r="C889" s="14"/>
      <c r="D889" s="14"/>
      <c r="E889" s="14"/>
      <c r="F889" s="14"/>
    </row>
    <row r="890" spans="1:6" ht="12.75" customHeight="1">
      <c r="A890" s="14"/>
      <c r="B890" s="14"/>
      <c r="C890" s="14"/>
      <c r="D890" s="14"/>
      <c r="E890" s="14"/>
      <c r="F890" s="14"/>
    </row>
    <row r="891" spans="1:6" ht="12.75" customHeight="1">
      <c r="A891" s="14"/>
      <c r="B891" s="14"/>
      <c r="C891" s="14"/>
      <c r="D891" s="14"/>
      <c r="E891" s="14"/>
      <c r="F891" s="14"/>
    </row>
    <row r="892" spans="1:6" ht="12.75" customHeight="1">
      <c r="A892" s="14"/>
      <c r="B892" s="14"/>
      <c r="C892" s="14"/>
      <c r="D892" s="14"/>
      <c r="E892" s="14"/>
      <c r="F892" s="14"/>
    </row>
    <row r="893" spans="1:6" ht="12.75" customHeight="1">
      <c r="A893" s="14"/>
      <c r="B893" s="14"/>
      <c r="C893" s="14"/>
      <c r="D893" s="14"/>
      <c r="E893" s="14"/>
      <c r="F893" s="14"/>
    </row>
    <row r="894" spans="1:6" ht="12.75" customHeight="1">
      <c r="A894" s="14"/>
      <c r="B894" s="14"/>
      <c r="C894" s="14"/>
      <c r="D894" s="14"/>
      <c r="E894" s="14"/>
      <c r="F894" s="14"/>
    </row>
    <row r="895" spans="1:6" ht="12.75" customHeight="1">
      <c r="A895" s="14"/>
      <c r="B895" s="14"/>
      <c r="C895" s="14"/>
      <c r="D895" s="14"/>
      <c r="E895" s="14"/>
      <c r="F895" s="14"/>
    </row>
    <row r="896" spans="1:6" ht="12.75" customHeight="1">
      <c r="A896" s="14"/>
      <c r="B896" s="14"/>
      <c r="C896" s="14"/>
      <c r="D896" s="14"/>
      <c r="E896" s="14"/>
      <c r="F896" s="14"/>
    </row>
    <row r="897" spans="1:6" ht="12.75" customHeight="1">
      <c r="A897" s="14"/>
      <c r="B897" s="14"/>
      <c r="C897" s="14"/>
      <c r="D897" s="14"/>
      <c r="E897" s="14"/>
      <c r="F897" s="14"/>
    </row>
    <row r="898" spans="1:6" ht="12.75" customHeight="1">
      <c r="A898" s="14"/>
      <c r="B898" s="14"/>
      <c r="C898" s="14"/>
      <c r="D898" s="14"/>
      <c r="E898" s="14"/>
      <c r="F898" s="14"/>
    </row>
    <row r="899" spans="1:6" ht="12.75" customHeight="1">
      <c r="A899" s="14"/>
      <c r="B899" s="14"/>
      <c r="C899" s="14"/>
      <c r="D899" s="14"/>
      <c r="E899" s="14"/>
      <c r="F899" s="14"/>
    </row>
    <row r="900" spans="1:6" ht="12.75" customHeight="1">
      <c r="A900" s="14"/>
      <c r="B900" s="14"/>
      <c r="C900" s="14"/>
      <c r="D900" s="14"/>
      <c r="E900" s="14"/>
      <c r="F900" s="14"/>
    </row>
    <row r="901" spans="1:6" ht="12.75" customHeight="1">
      <c r="A901" s="14"/>
      <c r="B901" s="14"/>
      <c r="C901" s="14"/>
      <c r="D901" s="14"/>
      <c r="E901" s="14"/>
      <c r="F901" s="14"/>
    </row>
    <row r="902" spans="1:6" ht="12.75" customHeight="1">
      <c r="A902" s="14"/>
      <c r="B902" s="14"/>
      <c r="C902" s="14"/>
      <c r="D902" s="14"/>
      <c r="E902" s="14"/>
      <c r="F902" s="14"/>
    </row>
    <row r="903" spans="1:6" ht="12.75" customHeight="1">
      <c r="A903" s="14"/>
      <c r="B903" s="14"/>
      <c r="C903" s="14"/>
      <c r="D903" s="14"/>
      <c r="E903" s="14"/>
      <c r="F903" s="14"/>
    </row>
    <row r="904" spans="1:6" ht="12.75" customHeight="1">
      <c r="A904" s="14"/>
      <c r="B904" s="14"/>
      <c r="C904" s="14"/>
      <c r="D904" s="14"/>
      <c r="E904" s="14"/>
      <c r="F904" s="14"/>
    </row>
    <row r="905" spans="1:6" ht="12.75" customHeight="1">
      <c r="A905" s="14"/>
      <c r="B905" s="14"/>
      <c r="C905" s="14"/>
      <c r="D905" s="14"/>
      <c r="E905" s="14"/>
      <c r="F905" s="14"/>
    </row>
    <row r="906" spans="1:6" ht="12.75" customHeight="1">
      <c r="A906" s="14"/>
      <c r="B906" s="14"/>
      <c r="C906" s="14"/>
      <c r="D906" s="14"/>
      <c r="E906" s="14"/>
      <c r="F906" s="14"/>
    </row>
    <row r="907" spans="1:6" ht="12.75" customHeight="1">
      <c r="A907" s="14"/>
      <c r="B907" s="14"/>
      <c r="C907" s="14"/>
      <c r="D907" s="14"/>
      <c r="E907" s="14"/>
      <c r="F907" s="14"/>
    </row>
    <row r="908" spans="1:6" ht="12.75" customHeight="1">
      <c r="A908" s="14"/>
      <c r="B908" s="14"/>
      <c r="C908" s="14"/>
      <c r="D908" s="14"/>
      <c r="E908" s="14"/>
      <c r="F908" s="14"/>
    </row>
    <row r="909" spans="1:6" ht="12.75" customHeight="1">
      <c r="A909" s="14"/>
      <c r="B909" s="14"/>
      <c r="C909" s="14"/>
      <c r="D909" s="14"/>
      <c r="E909" s="14"/>
      <c r="F909" s="14"/>
    </row>
    <row r="910" spans="1:6" ht="12.75" customHeight="1">
      <c r="A910" s="14"/>
      <c r="B910" s="14"/>
      <c r="C910" s="14"/>
      <c r="D910" s="14"/>
      <c r="E910" s="14"/>
      <c r="F910" s="14"/>
    </row>
    <row r="911" spans="1:6" ht="12.75" customHeight="1">
      <c r="A911" s="14"/>
      <c r="B911" s="14"/>
      <c r="C911" s="14"/>
      <c r="D911" s="14"/>
      <c r="E911" s="14"/>
      <c r="F911" s="14"/>
    </row>
    <row r="912" spans="1:6" ht="12.75" customHeight="1">
      <c r="A912" s="14"/>
      <c r="B912" s="14"/>
      <c r="C912" s="14"/>
      <c r="D912" s="14"/>
      <c r="E912" s="14"/>
      <c r="F912" s="14"/>
    </row>
    <row r="913" spans="1:6" ht="12.75" customHeight="1">
      <c r="A913" s="14"/>
      <c r="B913" s="14"/>
      <c r="C913" s="14"/>
      <c r="D913" s="14"/>
      <c r="E913" s="14"/>
      <c r="F913" s="14"/>
    </row>
    <row r="914" spans="1:6" ht="12.75" customHeight="1">
      <c r="A914" s="14"/>
      <c r="B914" s="14"/>
      <c r="C914" s="14"/>
      <c r="D914" s="14"/>
      <c r="E914" s="14"/>
      <c r="F914" s="14"/>
    </row>
    <row r="915" spans="1:6" ht="12.75" customHeight="1">
      <c r="A915" s="14"/>
      <c r="B915" s="14"/>
      <c r="C915" s="14"/>
      <c r="D915" s="14"/>
      <c r="E915" s="14"/>
      <c r="F915" s="14"/>
    </row>
    <row r="916" spans="1:6" ht="12.75" customHeight="1">
      <c r="A916" s="14"/>
      <c r="B916" s="14"/>
      <c r="C916" s="14"/>
      <c r="D916" s="14"/>
      <c r="E916" s="14"/>
      <c r="F916" s="14"/>
    </row>
    <row r="917" spans="1:6" ht="12.75" customHeight="1">
      <c r="A917" s="14"/>
      <c r="B917" s="14"/>
      <c r="C917" s="14"/>
      <c r="D917" s="14"/>
      <c r="E917" s="14"/>
      <c r="F917" s="14"/>
    </row>
    <row r="918" spans="1:6" ht="12.75" customHeight="1">
      <c r="A918" s="14"/>
      <c r="B918" s="14"/>
      <c r="C918" s="14"/>
      <c r="D918" s="14"/>
      <c r="E918" s="14"/>
      <c r="F918" s="14"/>
    </row>
    <row r="919" spans="1:6" ht="12.75" customHeight="1">
      <c r="A919" s="14"/>
      <c r="B919" s="14"/>
      <c r="C919" s="14"/>
      <c r="D919" s="14"/>
      <c r="E919" s="14"/>
      <c r="F919" s="14"/>
    </row>
    <row r="920" spans="1:6" ht="12.75" customHeight="1">
      <c r="A920" s="14"/>
      <c r="B920" s="14"/>
      <c r="C920" s="14"/>
      <c r="D920" s="14"/>
      <c r="E920" s="14"/>
      <c r="F920" s="14"/>
    </row>
    <row r="921" spans="1:6" ht="12.75" customHeight="1">
      <c r="A921" s="14"/>
      <c r="B921" s="14"/>
      <c r="C921" s="14"/>
      <c r="D921" s="14"/>
      <c r="E921" s="14"/>
      <c r="F921" s="14"/>
    </row>
    <row r="922" spans="1:6" ht="12.75" customHeight="1">
      <c r="A922" s="14"/>
      <c r="B922" s="14"/>
      <c r="C922" s="14"/>
      <c r="D922" s="14"/>
      <c r="E922" s="14"/>
      <c r="F922" s="14"/>
    </row>
    <row r="923" spans="1:6" ht="12.75" customHeight="1">
      <c r="A923" s="14"/>
      <c r="B923" s="14"/>
      <c r="C923" s="14"/>
      <c r="D923" s="14"/>
      <c r="E923" s="14"/>
      <c r="F923" s="14"/>
    </row>
    <row r="924" spans="1:6" ht="12.75" customHeight="1">
      <c r="A924" s="14"/>
      <c r="B924" s="14"/>
      <c r="C924" s="14"/>
      <c r="D924" s="14"/>
      <c r="E924" s="14"/>
      <c r="F924" s="14"/>
    </row>
    <row r="925" spans="1:6" ht="12.75" customHeight="1">
      <c r="A925" s="14"/>
      <c r="B925" s="14"/>
      <c r="C925" s="14"/>
      <c r="D925" s="14"/>
      <c r="E925" s="14"/>
      <c r="F925" s="14"/>
    </row>
    <row r="926" spans="1:6" ht="12.75" customHeight="1">
      <c r="A926" s="14"/>
      <c r="B926" s="14"/>
      <c r="C926" s="14"/>
      <c r="D926" s="14"/>
      <c r="E926" s="14"/>
      <c r="F926" s="14"/>
    </row>
    <row r="927" spans="1:6" ht="12.75" customHeight="1">
      <c r="A927" s="14"/>
      <c r="B927" s="14"/>
      <c r="C927" s="14"/>
      <c r="D927" s="14"/>
      <c r="E927" s="14"/>
      <c r="F927" s="14"/>
    </row>
    <row r="928" spans="1:6" ht="12.75" customHeight="1">
      <c r="A928" s="14"/>
      <c r="B928" s="14"/>
      <c r="C928" s="14"/>
      <c r="D928" s="14"/>
      <c r="E928" s="14"/>
      <c r="F928" s="14"/>
    </row>
    <row r="929" spans="1:6" ht="12.75" customHeight="1">
      <c r="A929" s="14"/>
      <c r="B929" s="14"/>
      <c r="C929" s="14"/>
      <c r="D929" s="14"/>
      <c r="E929" s="14"/>
      <c r="F929" s="14"/>
    </row>
    <row r="930" spans="1:6" ht="12.75" customHeight="1">
      <c r="A930" s="14"/>
      <c r="B930" s="14"/>
      <c r="C930" s="14"/>
      <c r="D930" s="14"/>
      <c r="E930" s="14"/>
      <c r="F930" s="14"/>
    </row>
    <row r="931" spans="1:6" ht="12.75" customHeight="1">
      <c r="A931" s="14"/>
      <c r="B931" s="14"/>
      <c r="C931" s="14"/>
      <c r="D931" s="14"/>
      <c r="E931" s="14"/>
      <c r="F931" s="14"/>
    </row>
    <row r="932" spans="1:6" ht="12.75" customHeight="1">
      <c r="A932" s="14"/>
      <c r="B932" s="14"/>
      <c r="C932" s="14"/>
      <c r="D932" s="14"/>
      <c r="E932" s="14"/>
      <c r="F932" s="14"/>
    </row>
    <row r="933" spans="1:6" ht="12.75" customHeight="1">
      <c r="A933" s="14"/>
      <c r="B933" s="14"/>
      <c r="C933" s="14"/>
      <c r="D933" s="14"/>
      <c r="E933" s="14"/>
      <c r="F933" s="14"/>
    </row>
    <row r="934" spans="1:6" ht="12.75" customHeight="1">
      <c r="A934" s="14"/>
      <c r="B934" s="14"/>
      <c r="C934" s="14"/>
      <c r="D934" s="14"/>
      <c r="E934" s="14"/>
      <c r="F934" s="14"/>
    </row>
    <row r="935" spans="1:6" ht="12.75" customHeight="1">
      <c r="A935" s="14"/>
      <c r="B935" s="14"/>
      <c r="C935" s="14"/>
      <c r="D935" s="14"/>
      <c r="E935" s="14"/>
      <c r="F935" s="14"/>
    </row>
    <row r="936" spans="1:6" ht="12.75" customHeight="1">
      <c r="A936" s="14"/>
      <c r="B936" s="14"/>
      <c r="C936" s="14"/>
      <c r="D936" s="14"/>
      <c r="E936" s="14"/>
      <c r="F936" s="14"/>
    </row>
    <row r="937" spans="1:6" ht="12.75" customHeight="1">
      <c r="A937" s="14"/>
      <c r="B937" s="14"/>
      <c r="C937" s="14"/>
      <c r="D937" s="14"/>
      <c r="E937" s="14"/>
      <c r="F937" s="14"/>
    </row>
    <row r="938" spans="1:6" ht="12.75" customHeight="1">
      <c r="A938" s="14"/>
      <c r="B938" s="14"/>
      <c r="C938" s="14"/>
      <c r="D938" s="14"/>
      <c r="E938" s="14"/>
      <c r="F938" s="14"/>
    </row>
    <row r="939" spans="1:6" ht="12.75" customHeight="1">
      <c r="A939" s="14"/>
      <c r="B939" s="14"/>
      <c r="C939" s="14"/>
      <c r="D939" s="14"/>
      <c r="E939" s="14"/>
      <c r="F939" s="14"/>
    </row>
    <row r="940" spans="1:6" ht="12.75" customHeight="1">
      <c r="A940" s="14"/>
      <c r="B940" s="14"/>
      <c r="C940" s="14"/>
      <c r="D940" s="14"/>
      <c r="E940" s="14"/>
      <c r="F940" s="14"/>
    </row>
    <row r="941" spans="1:6" ht="12.75" customHeight="1">
      <c r="A941" s="14"/>
      <c r="B941" s="14"/>
      <c r="C941" s="14"/>
      <c r="D941" s="14"/>
      <c r="E941" s="14"/>
      <c r="F941" s="14"/>
    </row>
    <row r="942" spans="1:6" ht="12.75" customHeight="1">
      <c r="A942" s="14"/>
      <c r="B942" s="14"/>
      <c r="C942" s="14"/>
      <c r="D942" s="14"/>
      <c r="E942" s="14"/>
      <c r="F942" s="14"/>
    </row>
    <row r="943" spans="1:6" ht="12.75" customHeight="1">
      <c r="A943" s="14"/>
      <c r="B943" s="14"/>
      <c r="C943" s="14"/>
      <c r="D943" s="14"/>
      <c r="E943" s="14"/>
      <c r="F943" s="14"/>
    </row>
    <row r="944" spans="1:6" ht="12.75" customHeight="1">
      <c r="A944" s="14"/>
      <c r="B944" s="14"/>
      <c r="C944" s="14"/>
      <c r="D944" s="14"/>
      <c r="E944" s="14"/>
      <c r="F944" s="14"/>
    </row>
    <row r="945" spans="1:6" ht="12.75" customHeight="1">
      <c r="A945" s="14"/>
      <c r="B945" s="14"/>
      <c r="C945" s="14"/>
      <c r="D945" s="14"/>
      <c r="E945" s="14"/>
      <c r="F945" s="14"/>
    </row>
    <row r="946" spans="1:6" ht="12.75" customHeight="1">
      <c r="A946" s="14"/>
      <c r="B946" s="14"/>
      <c r="C946" s="14"/>
      <c r="D946" s="14"/>
      <c r="E946" s="14"/>
      <c r="F946" s="14"/>
    </row>
    <row r="947" spans="1:6" ht="12.75" customHeight="1">
      <c r="A947" s="14"/>
      <c r="B947" s="14"/>
      <c r="C947" s="14"/>
      <c r="D947" s="14"/>
      <c r="E947" s="14"/>
      <c r="F947" s="14"/>
    </row>
    <row r="948" spans="1:6" ht="12.75" customHeight="1">
      <c r="A948" s="14"/>
      <c r="B948" s="14"/>
      <c r="C948" s="14"/>
      <c r="D948" s="14"/>
      <c r="E948" s="14"/>
      <c r="F948" s="14"/>
    </row>
    <row r="949" spans="1:6" ht="12.75" customHeight="1">
      <c r="A949" s="14"/>
      <c r="B949" s="14"/>
      <c r="C949" s="14"/>
      <c r="D949" s="14"/>
      <c r="E949" s="14"/>
      <c r="F949" s="14"/>
    </row>
    <row r="950" spans="1:6" ht="12.75" customHeight="1">
      <c r="A950" s="14"/>
      <c r="B950" s="14"/>
      <c r="C950" s="14"/>
      <c r="D950" s="14"/>
      <c r="E950" s="14"/>
      <c r="F950" s="14"/>
    </row>
    <row r="951" spans="1:6" ht="12.75" customHeight="1">
      <c r="A951" s="14"/>
      <c r="B951" s="14"/>
      <c r="C951" s="14"/>
      <c r="D951" s="14"/>
      <c r="E951" s="14"/>
      <c r="F951" s="14"/>
    </row>
    <row r="952" spans="1:6" ht="12.75" customHeight="1">
      <c r="A952" s="14"/>
      <c r="B952" s="14"/>
      <c r="C952" s="14"/>
      <c r="D952" s="14"/>
      <c r="E952" s="14"/>
      <c r="F952" s="14"/>
    </row>
    <row r="953" spans="1:6" ht="12.75" customHeight="1">
      <c r="A953" s="14"/>
      <c r="B953" s="14"/>
      <c r="C953" s="14"/>
      <c r="D953" s="14"/>
      <c r="E953" s="14"/>
      <c r="F953" s="14"/>
    </row>
    <row r="954" spans="1:6" ht="12.75" customHeight="1">
      <c r="A954" s="14"/>
      <c r="B954" s="14"/>
      <c r="C954" s="14"/>
      <c r="D954" s="14"/>
      <c r="E954" s="14"/>
      <c r="F954" s="14"/>
    </row>
    <row r="955" spans="1:6" ht="12.75" customHeight="1">
      <c r="A955" s="14"/>
      <c r="B955" s="14"/>
      <c r="C955" s="14"/>
      <c r="D955" s="14"/>
      <c r="E955" s="14"/>
      <c r="F955" s="14"/>
    </row>
    <row r="956" spans="1:6" ht="12.75" customHeight="1">
      <c r="A956" s="14"/>
      <c r="B956" s="14"/>
      <c r="C956" s="14"/>
      <c r="D956" s="14"/>
      <c r="E956" s="14"/>
      <c r="F956" s="14"/>
    </row>
    <row r="957" spans="1:6" ht="12.75" customHeight="1">
      <c r="A957" s="14"/>
      <c r="B957" s="14"/>
      <c r="C957" s="14"/>
      <c r="D957" s="14"/>
      <c r="E957" s="14"/>
      <c r="F957" s="14"/>
    </row>
    <row r="958" spans="1:6" ht="12.75" customHeight="1">
      <c r="A958" s="14"/>
      <c r="B958" s="14"/>
      <c r="C958" s="14"/>
      <c r="D958" s="14"/>
      <c r="E958" s="14"/>
      <c r="F958" s="14"/>
    </row>
    <row r="959" spans="1:6" ht="12.75" customHeight="1">
      <c r="A959" s="14"/>
      <c r="B959" s="14"/>
      <c r="C959" s="14"/>
      <c r="D959" s="14"/>
      <c r="E959" s="14"/>
      <c r="F959" s="14"/>
    </row>
    <row r="960" spans="1:6" ht="12.75" customHeight="1">
      <c r="A960" s="14"/>
      <c r="B960" s="14"/>
      <c r="C960" s="14"/>
      <c r="D960" s="14"/>
      <c r="E960" s="14"/>
      <c r="F960" s="14"/>
    </row>
    <row r="961" spans="1:6" ht="12.75" customHeight="1">
      <c r="A961" s="14"/>
      <c r="B961" s="14"/>
      <c r="C961" s="14"/>
      <c r="D961" s="14"/>
      <c r="E961" s="14"/>
      <c r="F961" s="14"/>
    </row>
    <row r="962" spans="1:6" ht="12.75" customHeight="1">
      <c r="A962" s="14"/>
      <c r="B962" s="14"/>
      <c r="C962" s="14"/>
      <c r="D962" s="14"/>
      <c r="E962" s="14"/>
      <c r="F962" s="14"/>
    </row>
    <row r="963" spans="1:6" ht="12.75" customHeight="1">
      <c r="A963" s="14"/>
      <c r="B963" s="14"/>
      <c r="C963" s="14"/>
      <c r="D963" s="14"/>
      <c r="E963" s="14"/>
      <c r="F963" s="14"/>
    </row>
    <row r="964" spans="1:6" ht="12.75" customHeight="1">
      <c r="A964" s="14"/>
      <c r="B964" s="14"/>
      <c r="C964" s="14"/>
      <c r="D964" s="14"/>
      <c r="E964" s="14"/>
      <c r="F964" s="14"/>
    </row>
    <row r="965" spans="1:6" ht="12.75" customHeight="1">
      <c r="A965" s="14"/>
      <c r="B965" s="14"/>
      <c r="C965" s="14"/>
      <c r="D965" s="14"/>
      <c r="E965" s="14"/>
      <c r="F965" s="14"/>
    </row>
    <row r="966" spans="1:6" ht="12.75" customHeight="1">
      <c r="A966" s="14"/>
      <c r="B966" s="14"/>
      <c r="C966" s="14"/>
      <c r="D966" s="14"/>
      <c r="E966" s="14"/>
      <c r="F966" s="14"/>
    </row>
    <row r="967" spans="1:6" ht="12.75" customHeight="1">
      <c r="A967" s="14"/>
      <c r="B967" s="14"/>
      <c r="C967" s="14"/>
      <c r="D967" s="14"/>
      <c r="E967" s="14"/>
      <c r="F967" s="14"/>
    </row>
    <row r="968" spans="1:6" ht="12.75" customHeight="1">
      <c r="A968" s="14"/>
      <c r="B968" s="14"/>
      <c r="C968" s="14"/>
      <c r="D968" s="14"/>
      <c r="E968" s="14"/>
      <c r="F968" s="14"/>
    </row>
    <row r="969" spans="1:6" ht="12.75" customHeight="1">
      <c r="A969" s="14"/>
      <c r="B969" s="14"/>
      <c r="C969" s="14"/>
      <c r="D969" s="14"/>
      <c r="E969" s="14"/>
      <c r="F969" s="14"/>
    </row>
    <row r="970" spans="1:6" ht="12.75" customHeight="1">
      <c r="A970" s="14"/>
      <c r="B970" s="14"/>
      <c r="C970" s="14"/>
      <c r="D970" s="14"/>
      <c r="E970" s="14"/>
      <c r="F970" s="14"/>
    </row>
    <row r="971" spans="1:6" ht="12.75" customHeight="1">
      <c r="A971" s="14"/>
      <c r="B971" s="14"/>
      <c r="C971" s="14"/>
      <c r="D971" s="14"/>
      <c r="E971" s="14"/>
      <c r="F971" s="14"/>
    </row>
    <row r="972" spans="1:6" ht="12.75" customHeight="1">
      <c r="A972" s="14"/>
      <c r="B972" s="14"/>
      <c r="C972" s="14"/>
      <c r="D972" s="14"/>
      <c r="E972" s="14"/>
      <c r="F972" s="14"/>
    </row>
    <row r="973" spans="1:6" ht="12.75" customHeight="1">
      <c r="A973" s="14"/>
      <c r="B973" s="14"/>
      <c r="C973" s="14"/>
      <c r="D973" s="14"/>
      <c r="E973" s="14"/>
      <c r="F973" s="14"/>
    </row>
    <row r="974" spans="1:6" ht="12.75" customHeight="1">
      <c r="A974" s="14"/>
      <c r="B974" s="14"/>
      <c r="C974" s="14"/>
      <c r="D974" s="14"/>
      <c r="E974" s="14"/>
      <c r="F974" s="14"/>
    </row>
    <row r="975" spans="1:6" ht="12.75" customHeight="1">
      <c r="A975" s="14"/>
      <c r="B975" s="14"/>
      <c r="C975" s="14"/>
      <c r="D975" s="14"/>
      <c r="E975" s="14"/>
      <c r="F975" s="14"/>
    </row>
    <row r="976" spans="1:6" ht="12.75" customHeight="1">
      <c r="A976" s="14"/>
      <c r="B976" s="14"/>
      <c r="C976" s="14"/>
      <c r="D976" s="14"/>
      <c r="E976" s="14"/>
      <c r="F976" s="14"/>
    </row>
    <row r="977" spans="1:6" ht="12.75" customHeight="1">
      <c r="A977" s="14"/>
      <c r="B977" s="14"/>
      <c r="C977" s="14"/>
      <c r="D977" s="14"/>
      <c r="E977" s="14"/>
      <c r="F977" s="14"/>
    </row>
    <row r="978" spans="1:6" ht="12.75" customHeight="1">
      <c r="A978" s="14"/>
      <c r="B978" s="14"/>
      <c r="C978" s="14"/>
      <c r="D978" s="14"/>
      <c r="E978" s="14"/>
      <c r="F978" s="14"/>
    </row>
    <row r="979" spans="1:6" ht="12.75" customHeight="1">
      <c r="A979" s="14"/>
      <c r="B979" s="14"/>
      <c r="C979" s="14"/>
      <c r="D979" s="14"/>
      <c r="E979" s="14"/>
      <c r="F979" s="14"/>
    </row>
    <row r="980" spans="1:6" ht="12.75" customHeight="1">
      <c r="A980" s="14"/>
      <c r="B980" s="14"/>
      <c r="C980" s="14"/>
      <c r="D980" s="14"/>
      <c r="E980" s="14"/>
      <c r="F980" s="14"/>
    </row>
    <row r="981" spans="1:6" ht="12.75" customHeight="1">
      <c r="A981" s="14"/>
      <c r="B981" s="14"/>
      <c r="C981" s="14"/>
      <c r="D981" s="14"/>
      <c r="E981" s="14"/>
      <c r="F981" s="14"/>
    </row>
    <row r="982" spans="1:6" ht="12.75" customHeight="1">
      <c r="A982" s="14"/>
      <c r="B982" s="14"/>
      <c r="C982" s="14"/>
      <c r="D982" s="14"/>
      <c r="E982" s="14"/>
      <c r="F982" s="14"/>
    </row>
    <row r="983" spans="1:6" ht="12.75" customHeight="1">
      <c r="A983" s="14"/>
      <c r="B983" s="14"/>
      <c r="C983" s="14"/>
      <c r="D983" s="14"/>
      <c r="E983" s="14"/>
      <c r="F983" s="14"/>
    </row>
    <row r="984" spans="1:6" ht="12.75" customHeight="1">
      <c r="A984" s="14"/>
      <c r="B984" s="14"/>
      <c r="C984" s="14"/>
      <c r="D984" s="14"/>
      <c r="E984" s="14"/>
      <c r="F984" s="14"/>
    </row>
  </sheetData>
  <mergeCells count="5">
    <mergeCell ref="A1:C1"/>
    <mergeCell ref="A5:F5"/>
    <mergeCell ref="A6:F6"/>
    <mergeCell ref="A7:F7"/>
    <mergeCell ref="A34:F34"/>
  </mergeCells>
  <hyperlinks>
    <hyperlink ref="A2" location="'MAIN PRICE LIST'!A1" display="Back to Main Sheet" xr:uid="{00000000-0004-0000-0300-000000000000}"/>
  </hyperlinks>
  <printOptions horizontalCentered="1"/>
  <pageMargins left="0.45" right="0.45" top="0.5" bottom="0.5" header="0" footer="0"/>
  <pageSetup scale="53" orientation="landscape" r:id="rId1"/>
  <headerFooter>
    <oddFooter>&amp;CCompany Confidential&amp;R&amp;P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AD47"/>
    <pageSetUpPr fitToPage="1"/>
  </sheetPr>
  <dimension ref="A1:K1009"/>
  <sheetViews>
    <sheetView showGridLines="0" workbookViewId="0">
      <selection sqref="A1:C1"/>
    </sheetView>
  </sheetViews>
  <sheetFormatPr defaultColWidth="14.42578125" defaultRowHeight="15" customHeight="1"/>
  <cols>
    <col min="1" max="1" width="18.140625" style="101" customWidth="1"/>
    <col min="2" max="2" width="68.85546875" style="101" customWidth="1"/>
    <col min="3" max="3" width="14.28515625" style="108" customWidth="1"/>
    <col min="4" max="4" width="18.28515625" style="108" customWidth="1"/>
    <col min="5" max="16384" width="14.42578125" style="101"/>
  </cols>
  <sheetData>
    <row r="1" spans="1:4" customFormat="1" ht="26.25" customHeight="1">
      <c r="A1" s="334" t="s">
        <v>561</v>
      </c>
      <c r="B1" s="338"/>
      <c r="C1" s="338"/>
      <c r="D1" s="123">
        <v>45597</v>
      </c>
    </row>
    <row r="2" spans="1:4" ht="14.25" customHeight="1">
      <c r="A2" s="149" t="s">
        <v>473</v>
      </c>
      <c r="B2" s="102"/>
      <c r="C2" s="59"/>
      <c r="D2" s="172" t="s">
        <v>5</v>
      </c>
    </row>
    <row r="3" spans="1:4" ht="72.75" customHeight="1">
      <c r="A3" s="109" t="s">
        <v>6</v>
      </c>
      <c r="B3" s="92" t="s">
        <v>7</v>
      </c>
      <c r="C3" s="93" t="s">
        <v>562</v>
      </c>
      <c r="D3" s="91" t="s">
        <v>9</v>
      </c>
    </row>
    <row r="4" spans="1:4" ht="15.75" customHeight="1">
      <c r="A4" s="104" t="s">
        <v>563</v>
      </c>
      <c r="B4" s="174" t="s">
        <v>564</v>
      </c>
      <c r="C4" s="97">
        <v>300</v>
      </c>
      <c r="D4" s="95">
        <f>C4*0.85</f>
        <v>255</v>
      </c>
    </row>
    <row r="5" spans="1:4" ht="15.75" customHeight="1">
      <c r="A5" s="104" t="s">
        <v>565</v>
      </c>
      <c r="B5" s="174" t="s">
        <v>566</v>
      </c>
      <c r="C5" s="97">
        <v>400</v>
      </c>
      <c r="D5" s="95">
        <f>C5*0.85</f>
        <v>340</v>
      </c>
    </row>
    <row r="6" spans="1:4" ht="15.75" customHeight="1">
      <c r="A6" s="104" t="s">
        <v>567</v>
      </c>
      <c r="B6" s="174" t="s">
        <v>568</v>
      </c>
      <c r="C6" s="97">
        <v>500</v>
      </c>
      <c r="D6" s="95">
        <f t="shared" ref="D6:D14" si="0">C6*0.85</f>
        <v>425</v>
      </c>
    </row>
    <row r="7" spans="1:4" ht="15.75" customHeight="1">
      <c r="A7" s="104" t="s">
        <v>569</v>
      </c>
      <c r="B7" s="174" t="s">
        <v>570</v>
      </c>
      <c r="C7" s="97">
        <v>600</v>
      </c>
      <c r="D7" s="95">
        <f t="shared" si="0"/>
        <v>510</v>
      </c>
    </row>
    <row r="8" spans="1:4" ht="15.75" customHeight="1">
      <c r="A8" s="104" t="s">
        <v>571</v>
      </c>
      <c r="B8" s="174" t="s">
        <v>572</v>
      </c>
      <c r="C8" s="97">
        <v>800</v>
      </c>
      <c r="D8" s="95">
        <f t="shared" si="0"/>
        <v>680</v>
      </c>
    </row>
    <row r="9" spans="1:4" ht="15.75" customHeight="1">
      <c r="A9" s="104" t="s">
        <v>573</v>
      </c>
      <c r="B9" s="174" t="s">
        <v>574</v>
      </c>
      <c r="C9" s="97">
        <v>900</v>
      </c>
      <c r="D9" s="95">
        <f t="shared" si="0"/>
        <v>765</v>
      </c>
    </row>
    <row r="10" spans="1:4" ht="15.75" customHeight="1">
      <c r="A10" s="104" t="s">
        <v>575</v>
      </c>
      <c r="B10" s="174" t="s">
        <v>576</v>
      </c>
      <c r="C10" s="97">
        <v>1000</v>
      </c>
      <c r="D10" s="95">
        <f t="shared" si="0"/>
        <v>850</v>
      </c>
    </row>
    <row r="11" spans="1:4" ht="15.75" customHeight="1">
      <c r="A11" s="104"/>
      <c r="B11" s="174"/>
      <c r="C11" s="97"/>
      <c r="D11" s="95"/>
    </row>
    <row r="12" spans="1:4" ht="15.75" customHeight="1">
      <c r="A12" s="104" t="s">
        <v>577</v>
      </c>
      <c r="B12" s="174" t="s">
        <v>578</v>
      </c>
      <c r="C12" s="97">
        <v>400</v>
      </c>
      <c r="D12" s="95">
        <f t="shared" si="0"/>
        <v>340</v>
      </c>
    </row>
    <row r="13" spans="1:4" ht="15.75" customHeight="1">
      <c r="A13" s="104" t="s">
        <v>579</v>
      </c>
      <c r="B13" s="174" t="s">
        <v>580</v>
      </c>
      <c r="C13" s="97">
        <v>600</v>
      </c>
      <c r="D13" s="95">
        <f t="shared" si="0"/>
        <v>510</v>
      </c>
    </row>
    <row r="14" spans="1:4" ht="15.75" customHeight="1">
      <c r="A14" s="104" t="s">
        <v>581</v>
      </c>
      <c r="B14" s="174" t="s">
        <v>582</v>
      </c>
      <c r="C14" s="97">
        <v>800</v>
      </c>
      <c r="D14" s="95">
        <f t="shared" si="0"/>
        <v>680</v>
      </c>
    </row>
    <row r="15" spans="1:4" ht="15.75" customHeight="1">
      <c r="A15" s="104" t="s">
        <v>583</v>
      </c>
      <c r="B15" s="174" t="s">
        <v>584</v>
      </c>
      <c r="C15" s="97">
        <v>1500</v>
      </c>
      <c r="D15" s="95">
        <f>C15*0.85</f>
        <v>1275</v>
      </c>
    </row>
    <row r="16" spans="1:4" ht="15.75" customHeight="1">
      <c r="A16" s="104"/>
      <c r="B16" s="174"/>
      <c r="C16" s="97"/>
      <c r="D16" s="95"/>
    </row>
    <row r="17" spans="1:4" ht="15.75" customHeight="1">
      <c r="A17" s="104" t="s">
        <v>138</v>
      </c>
      <c r="B17" s="174" t="s">
        <v>585</v>
      </c>
      <c r="C17" s="97">
        <v>500</v>
      </c>
      <c r="D17" s="95">
        <v>425</v>
      </c>
    </row>
    <row r="18" spans="1:4" s="220" customFormat="1" ht="15.75" customHeight="1">
      <c r="A18" s="104" t="s">
        <v>586</v>
      </c>
      <c r="B18" s="174" t="s">
        <v>587</v>
      </c>
      <c r="C18" s="97">
        <v>695</v>
      </c>
      <c r="D18" s="219">
        <v>590.75</v>
      </c>
    </row>
    <row r="19" spans="1:4" s="220" customFormat="1" ht="15.75" customHeight="1">
      <c r="A19" s="104" t="s">
        <v>588</v>
      </c>
      <c r="B19" s="174" t="s">
        <v>589</v>
      </c>
      <c r="C19" s="97">
        <v>995</v>
      </c>
      <c r="D19" s="95">
        <f>C19*0.85</f>
        <v>845.75</v>
      </c>
    </row>
    <row r="20" spans="1:4" ht="15.75" customHeight="1">
      <c r="A20" s="104" t="s">
        <v>590</v>
      </c>
      <c r="B20" s="174" t="s">
        <v>591</v>
      </c>
      <c r="C20" s="97">
        <v>250</v>
      </c>
      <c r="D20" s="95">
        <v>212.5</v>
      </c>
    </row>
    <row r="21" spans="1:4" ht="15.75" customHeight="1">
      <c r="A21" s="104" t="s">
        <v>592</v>
      </c>
      <c r="B21" s="174" t="s">
        <v>593</v>
      </c>
      <c r="C21" s="97">
        <v>395</v>
      </c>
      <c r="D21" s="95">
        <v>335.75</v>
      </c>
    </row>
    <row r="22" spans="1:4" ht="15.75" customHeight="1">
      <c r="A22" s="104" t="s">
        <v>594</v>
      </c>
      <c r="B22" s="174" t="s">
        <v>595</v>
      </c>
      <c r="C22" s="97">
        <v>645</v>
      </c>
      <c r="D22" s="95">
        <f>C22*0.85</f>
        <v>548.25</v>
      </c>
    </row>
    <row r="23" spans="1:4" ht="15.75" customHeight="1">
      <c r="A23" s="104" t="s">
        <v>596</v>
      </c>
      <c r="B23" s="174" t="s">
        <v>597</v>
      </c>
      <c r="C23" s="97">
        <v>500</v>
      </c>
      <c r="D23" s="95">
        <v>425</v>
      </c>
    </row>
    <row r="24" spans="1:4" ht="15.75" customHeight="1">
      <c r="A24" s="104" t="s">
        <v>143</v>
      </c>
      <c r="B24" s="174" t="s">
        <v>598</v>
      </c>
      <c r="C24" s="97">
        <v>990</v>
      </c>
      <c r="D24" s="95">
        <v>841.5</v>
      </c>
    </row>
    <row r="25" spans="1:4" ht="15.75" customHeight="1">
      <c r="A25" s="104"/>
      <c r="B25" s="174"/>
      <c r="C25" s="97"/>
      <c r="D25" s="95"/>
    </row>
    <row r="26" spans="1:4" ht="15.75" customHeight="1">
      <c r="A26" s="285" t="s">
        <v>599</v>
      </c>
      <c r="B26" s="286" t="s">
        <v>600</v>
      </c>
      <c r="C26" s="96">
        <v>795</v>
      </c>
      <c r="D26" s="95">
        <v>675.75</v>
      </c>
    </row>
    <row r="27" spans="1:4" ht="15.75" customHeight="1">
      <c r="A27" s="285" t="s">
        <v>601</v>
      </c>
      <c r="B27" s="286" t="s">
        <v>602</v>
      </c>
      <c r="C27" s="96">
        <v>995</v>
      </c>
      <c r="D27" s="95">
        <f>C27*0.85</f>
        <v>845.75</v>
      </c>
    </row>
    <row r="28" spans="1:4" ht="15.75" customHeight="1">
      <c r="A28" s="104"/>
      <c r="B28" s="174"/>
      <c r="C28" s="97"/>
      <c r="D28" s="95"/>
    </row>
    <row r="29" spans="1:4" ht="15.75" customHeight="1">
      <c r="A29" s="104" t="s">
        <v>603</v>
      </c>
      <c r="B29" s="174" t="s">
        <v>604</v>
      </c>
      <c r="C29" s="97">
        <v>60</v>
      </c>
      <c r="D29" s="95">
        <v>51</v>
      </c>
    </row>
    <row r="30" spans="1:4" ht="15.75" customHeight="1">
      <c r="A30" s="104" t="s">
        <v>605</v>
      </c>
      <c r="B30" s="103" t="s">
        <v>606</v>
      </c>
      <c r="C30" s="97">
        <v>60</v>
      </c>
      <c r="D30" s="95">
        <v>51</v>
      </c>
    </row>
    <row r="31" spans="1:4" ht="15.75" customHeight="1">
      <c r="A31" s="104"/>
      <c r="B31" s="105"/>
      <c r="C31" s="97"/>
      <c r="D31" s="95"/>
    </row>
    <row r="32" spans="1:4" ht="15.75" customHeight="1">
      <c r="A32" s="104" t="s">
        <v>607</v>
      </c>
      <c r="B32" s="106" t="s">
        <v>608</v>
      </c>
      <c r="C32" s="97">
        <v>250</v>
      </c>
      <c r="D32" s="95">
        <v>212.5</v>
      </c>
    </row>
    <row r="33" spans="1:11" ht="15.75" customHeight="1">
      <c r="A33" s="104"/>
      <c r="B33" s="174"/>
      <c r="C33" s="97"/>
      <c r="D33" s="95"/>
    </row>
    <row r="34" spans="1:11" ht="15.75" customHeight="1">
      <c r="A34" s="104" t="s">
        <v>271</v>
      </c>
      <c r="B34" s="174" t="s">
        <v>609</v>
      </c>
      <c r="C34" s="97">
        <v>175</v>
      </c>
      <c r="D34" s="95">
        <v>148.75</v>
      </c>
      <c r="E34" s="100"/>
      <c r="F34" s="100"/>
      <c r="G34" s="100"/>
      <c r="H34" s="100"/>
      <c r="I34" s="100"/>
      <c r="J34" s="100"/>
      <c r="K34" s="100"/>
    </row>
    <row r="35" spans="1:11" ht="15.75" customHeight="1">
      <c r="A35" s="104" t="s">
        <v>610</v>
      </c>
      <c r="B35" s="174" t="s">
        <v>611</v>
      </c>
      <c r="C35" s="97">
        <v>175</v>
      </c>
      <c r="D35" s="95">
        <v>148.75</v>
      </c>
      <c r="E35" s="100"/>
      <c r="F35" s="100"/>
      <c r="G35" s="100"/>
      <c r="H35" s="100"/>
      <c r="I35" s="100"/>
      <c r="J35" s="100"/>
      <c r="K35" s="100"/>
    </row>
    <row r="36" spans="1:11" ht="15.75" customHeight="1">
      <c r="A36" s="104" t="s">
        <v>273</v>
      </c>
      <c r="B36" s="174" t="s">
        <v>612</v>
      </c>
      <c r="C36" s="97">
        <v>350</v>
      </c>
      <c r="D36" s="95">
        <v>297.5</v>
      </c>
      <c r="E36" s="100"/>
      <c r="F36" s="100"/>
      <c r="G36" s="100"/>
      <c r="H36" s="100"/>
      <c r="I36" s="100"/>
      <c r="J36" s="100"/>
      <c r="K36" s="100"/>
    </row>
    <row r="37" spans="1:11" ht="15.75" customHeight="1">
      <c r="A37" s="104" t="s">
        <v>275</v>
      </c>
      <c r="B37" s="174" t="s">
        <v>613</v>
      </c>
      <c r="C37" s="97">
        <v>200</v>
      </c>
      <c r="D37" s="95">
        <v>170</v>
      </c>
    </row>
    <row r="38" spans="1:11" ht="15.75" customHeight="1">
      <c r="A38" s="287" t="s">
        <v>614</v>
      </c>
      <c r="B38" s="288" t="s">
        <v>615</v>
      </c>
      <c r="C38" s="97">
        <v>395</v>
      </c>
      <c r="D38" s="95">
        <v>335.75</v>
      </c>
    </row>
    <row r="39" spans="1:11" ht="15.75" customHeight="1">
      <c r="A39" s="287" t="s">
        <v>616</v>
      </c>
      <c r="B39" s="288" t="s">
        <v>617</v>
      </c>
      <c r="C39" s="97">
        <v>175</v>
      </c>
      <c r="D39" s="95">
        <v>148.75</v>
      </c>
    </row>
    <row r="40" spans="1:11" ht="15.75" customHeight="1">
      <c r="A40" s="104" t="s">
        <v>618</v>
      </c>
      <c r="B40" s="174" t="s">
        <v>619</v>
      </c>
      <c r="C40" s="97">
        <v>200</v>
      </c>
      <c r="D40" s="95">
        <v>170</v>
      </c>
    </row>
    <row r="41" spans="1:11" ht="15.75" customHeight="1">
      <c r="A41" s="104"/>
      <c r="B41" s="174"/>
      <c r="C41" s="97"/>
      <c r="D41" s="95"/>
    </row>
    <row r="42" spans="1:11" ht="15.75" customHeight="1">
      <c r="A42" s="104" t="s">
        <v>620</v>
      </c>
      <c r="B42" s="174" t="s">
        <v>621</v>
      </c>
      <c r="C42" s="97">
        <v>60</v>
      </c>
      <c r="D42" s="95">
        <v>51</v>
      </c>
    </row>
    <row r="43" spans="1:11" ht="15.75" customHeight="1">
      <c r="A43" s="104"/>
      <c r="B43" s="174"/>
      <c r="C43" s="97"/>
      <c r="D43" s="95"/>
    </row>
    <row r="44" spans="1:11" ht="15.75" customHeight="1">
      <c r="A44" s="104" t="s">
        <v>622</v>
      </c>
      <c r="B44" s="174" t="s">
        <v>623</v>
      </c>
      <c r="C44" s="97">
        <v>140</v>
      </c>
      <c r="D44" s="95">
        <v>119</v>
      </c>
    </row>
    <row r="45" spans="1:11" ht="15.75" customHeight="1">
      <c r="A45" s="104" t="s">
        <v>624</v>
      </c>
      <c r="B45" s="174" t="s">
        <v>625</v>
      </c>
      <c r="C45" s="97">
        <v>95</v>
      </c>
      <c r="D45" s="95">
        <v>80.75</v>
      </c>
    </row>
    <row r="46" spans="1:11" ht="15.75" customHeight="1">
      <c r="A46" s="104"/>
      <c r="B46" s="174"/>
      <c r="C46" s="97"/>
      <c r="D46" s="95"/>
    </row>
    <row r="47" spans="1:11" ht="15.75" customHeight="1">
      <c r="A47" s="104" t="s">
        <v>626</v>
      </c>
      <c r="B47" s="174" t="s">
        <v>627</v>
      </c>
      <c r="C47" s="97">
        <v>950</v>
      </c>
      <c r="D47" s="95">
        <f>C47*0.85</f>
        <v>807.5</v>
      </c>
    </row>
    <row r="48" spans="1:11" ht="15.75" customHeight="1">
      <c r="A48" s="107"/>
      <c r="B48" s="105"/>
      <c r="C48" s="98"/>
      <c r="D48" s="99"/>
    </row>
    <row r="49" spans="1:4" ht="15.75" customHeight="1">
      <c r="A49" s="107" t="s">
        <v>441</v>
      </c>
      <c r="B49" s="105"/>
      <c r="C49" s="98"/>
      <c r="D49" s="99"/>
    </row>
    <row r="50" spans="1:4" ht="15.75" customHeight="1">
      <c r="A50" s="39" t="s">
        <v>628</v>
      </c>
      <c r="B50" s="39"/>
      <c r="C50" s="82"/>
      <c r="D50" s="59"/>
    </row>
    <row r="51" spans="1:4" ht="15.75" customHeight="1">
      <c r="A51" s="39" t="s">
        <v>629</v>
      </c>
      <c r="B51" s="39"/>
      <c r="C51" s="82"/>
      <c r="D51" s="59"/>
    </row>
    <row r="52" spans="1:4" ht="15.75" customHeight="1">
      <c r="A52" s="39" t="s">
        <v>630</v>
      </c>
      <c r="B52" s="39"/>
      <c r="C52" s="82"/>
      <c r="D52" s="59"/>
    </row>
    <row r="53" spans="1:4" ht="15.75" customHeight="1">
      <c r="A53" s="39"/>
      <c r="B53" s="39"/>
      <c r="C53" s="82"/>
      <c r="D53" s="59"/>
    </row>
    <row r="54" spans="1:4" ht="15.75" customHeight="1">
      <c r="A54" s="39" t="s">
        <v>631</v>
      </c>
      <c r="B54" s="39"/>
      <c r="C54" s="82"/>
      <c r="D54" s="59"/>
    </row>
    <row r="55" spans="1:4" ht="15.75" customHeight="1">
      <c r="A55" s="39" t="s">
        <v>632</v>
      </c>
      <c r="B55" s="39"/>
      <c r="C55" s="82"/>
      <c r="D55" s="59"/>
    </row>
    <row r="56" spans="1:4" ht="5.25" customHeight="1">
      <c r="A56" s="100"/>
      <c r="B56" s="100"/>
      <c r="C56" s="59"/>
      <c r="D56" s="59"/>
    </row>
    <row r="57" spans="1:4" customFormat="1" ht="18" customHeight="1">
      <c r="A57" s="37" t="s">
        <v>560</v>
      </c>
      <c r="B57" s="38"/>
      <c r="C57" s="79"/>
      <c r="D57" s="59"/>
    </row>
    <row r="58" spans="1:4" ht="15.75" customHeight="1">
      <c r="A58" s="100"/>
      <c r="B58" s="100"/>
      <c r="C58" s="59"/>
      <c r="D58" s="59"/>
    </row>
    <row r="59" spans="1:4" ht="15.75" customHeight="1">
      <c r="A59" s="100"/>
      <c r="B59" s="100"/>
      <c r="C59" s="59"/>
      <c r="D59" s="59"/>
    </row>
    <row r="60" spans="1:4" ht="15.75" customHeight="1">
      <c r="A60" s="100"/>
      <c r="B60" s="100"/>
      <c r="C60" s="59"/>
      <c r="D60" s="59"/>
    </row>
    <row r="61" spans="1:4" ht="15.75" customHeight="1">
      <c r="A61" s="100"/>
      <c r="B61" s="100"/>
      <c r="C61" s="59"/>
      <c r="D61" s="59"/>
    </row>
    <row r="62" spans="1:4" ht="15.75" customHeight="1">
      <c r="A62" s="100"/>
      <c r="B62" s="100"/>
      <c r="C62" s="59"/>
      <c r="D62" s="59"/>
    </row>
    <row r="63" spans="1:4" ht="15.75" customHeight="1">
      <c r="A63" s="100"/>
      <c r="B63" s="100"/>
      <c r="C63" s="59"/>
      <c r="D63" s="59"/>
    </row>
    <row r="64" spans="1:4" ht="15.75" customHeight="1">
      <c r="A64" s="100"/>
      <c r="B64" s="100"/>
      <c r="C64" s="59"/>
      <c r="D64" s="59"/>
    </row>
    <row r="65" spans="1:4" ht="15.75" customHeight="1">
      <c r="A65" s="100"/>
      <c r="B65" s="100"/>
      <c r="C65" s="59"/>
      <c r="D65" s="59"/>
    </row>
    <row r="66" spans="1:4" ht="15.75" customHeight="1">
      <c r="A66" s="100"/>
      <c r="B66" s="100"/>
      <c r="C66" s="59"/>
      <c r="D66" s="59"/>
    </row>
    <row r="67" spans="1:4" ht="15.75" customHeight="1">
      <c r="A67" s="100"/>
      <c r="B67" s="100"/>
      <c r="C67" s="59"/>
      <c r="D67" s="59"/>
    </row>
    <row r="68" spans="1:4" ht="15.75" customHeight="1">
      <c r="A68" s="100"/>
      <c r="B68" s="100"/>
      <c r="C68" s="59"/>
      <c r="D68" s="59"/>
    </row>
    <row r="69" spans="1:4" ht="15.75" customHeight="1">
      <c r="A69" s="100"/>
      <c r="B69" s="100"/>
      <c r="C69" s="59"/>
      <c r="D69" s="59"/>
    </row>
    <row r="70" spans="1:4" ht="15.75" customHeight="1">
      <c r="A70" s="100"/>
      <c r="B70" s="100"/>
      <c r="C70" s="59"/>
      <c r="D70" s="59"/>
    </row>
    <row r="71" spans="1:4" ht="15.75" customHeight="1">
      <c r="A71" s="100"/>
      <c r="B71" s="100"/>
      <c r="C71" s="59"/>
      <c r="D71" s="59"/>
    </row>
    <row r="72" spans="1:4" ht="15.75" customHeight="1">
      <c r="A72" s="100"/>
      <c r="B72" s="100"/>
      <c r="C72" s="59"/>
      <c r="D72" s="59"/>
    </row>
    <row r="73" spans="1:4" ht="15.75" customHeight="1">
      <c r="A73" s="100"/>
      <c r="B73" s="100"/>
      <c r="C73" s="59"/>
      <c r="D73" s="59"/>
    </row>
    <row r="74" spans="1:4" ht="15.75" customHeight="1">
      <c r="A74" s="100"/>
      <c r="B74" s="100"/>
      <c r="C74" s="59"/>
      <c r="D74" s="59"/>
    </row>
    <row r="75" spans="1:4" ht="15.75" customHeight="1">
      <c r="A75" s="100"/>
      <c r="B75" s="100"/>
      <c r="C75" s="59"/>
      <c r="D75" s="59"/>
    </row>
    <row r="76" spans="1:4" ht="15.75" customHeight="1">
      <c r="A76" s="100"/>
      <c r="B76" s="100"/>
      <c r="C76" s="59"/>
      <c r="D76" s="59"/>
    </row>
    <row r="77" spans="1:4" ht="15.75" customHeight="1">
      <c r="A77" s="100"/>
      <c r="B77" s="100"/>
      <c r="C77" s="59"/>
      <c r="D77" s="59"/>
    </row>
    <row r="78" spans="1:4" ht="15.75" customHeight="1">
      <c r="A78" s="100"/>
      <c r="B78" s="100"/>
      <c r="C78" s="59"/>
      <c r="D78" s="59"/>
    </row>
    <row r="79" spans="1:4" ht="15.75" customHeight="1">
      <c r="A79" s="100"/>
      <c r="B79" s="100"/>
      <c r="C79" s="59"/>
      <c r="D79" s="59"/>
    </row>
    <row r="80" spans="1:4" ht="15.75" customHeight="1">
      <c r="A80" s="100"/>
      <c r="B80" s="100"/>
      <c r="C80" s="59"/>
      <c r="D80" s="59"/>
    </row>
    <row r="81" spans="1:4" ht="15.75" customHeight="1">
      <c r="A81" s="100"/>
      <c r="B81" s="100"/>
      <c r="C81" s="59"/>
      <c r="D81" s="59"/>
    </row>
    <row r="82" spans="1:4" ht="15.75" customHeight="1">
      <c r="A82" s="100"/>
      <c r="B82" s="100"/>
      <c r="C82" s="59"/>
      <c r="D82" s="59"/>
    </row>
    <row r="83" spans="1:4" ht="15.75" customHeight="1">
      <c r="A83" s="100"/>
      <c r="B83" s="100"/>
      <c r="C83" s="59"/>
      <c r="D83" s="59"/>
    </row>
    <row r="84" spans="1:4" ht="15.75" customHeight="1">
      <c r="A84" s="100"/>
      <c r="B84" s="100"/>
      <c r="C84" s="59"/>
      <c r="D84" s="59"/>
    </row>
    <row r="85" spans="1:4" ht="15.75" customHeight="1">
      <c r="A85" s="100"/>
      <c r="B85" s="100"/>
      <c r="C85" s="59"/>
      <c r="D85" s="59"/>
    </row>
    <row r="86" spans="1:4" ht="15.75" customHeight="1">
      <c r="A86" s="100"/>
      <c r="B86" s="100"/>
      <c r="C86" s="59"/>
      <c r="D86" s="59"/>
    </row>
    <row r="87" spans="1:4" ht="15.75" customHeight="1">
      <c r="A87" s="100"/>
      <c r="B87" s="100"/>
      <c r="C87" s="59"/>
      <c r="D87" s="59"/>
    </row>
    <row r="88" spans="1:4" ht="15.75" customHeight="1">
      <c r="A88" s="100"/>
      <c r="B88" s="100"/>
      <c r="C88" s="59"/>
      <c r="D88" s="59"/>
    </row>
    <row r="89" spans="1:4" ht="15.75" customHeight="1">
      <c r="A89" s="100"/>
      <c r="B89" s="100"/>
      <c r="C89" s="59"/>
      <c r="D89" s="59"/>
    </row>
    <row r="90" spans="1:4" ht="15.75" customHeight="1">
      <c r="A90" s="100"/>
      <c r="B90" s="100"/>
      <c r="C90" s="59"/>
      <c r="D90" s="59"/>
    </row>
    <row r="91" spans="1:4" ht="15.75" customHeight="1">
      <c r="A91" s="100"/>
      <c r="B91" s="100"/>
      <c r="C91" s="59"/>
      <c r="D91" s="59"/>
    </row>
    <row r="92" spans="1:4" ht="15.75" customHeight="1">
      <c r="A92" s="100"/>
      <c r="B92" s="100"/>
      <c r="C92" s="59"/>
      <c r="D92" s="59"/>
    </row>
    <row r="93" spans="1:4" ht="15.75" customHeight="1">
      <c r="A93" s="100"/>
      <c r="B93" s="100"/>
      <c r="C93" s="59"/>
      <c r="D93" s="59"/>
    </row>
    <row r="94" spans="1:4" ht="15.75" customHeight="1">
      <c r="A94" s="100"/>
      <c r="B94" s="100"/>
      <c r="C94" s="59"/>
      <c r="D94" s="59"/>
    </row>
    <row r="95" spans="1:4" ht="15.75" customHeight="1">
      <c r="A95" s="100"/>
      <c r="B95" s="100"/>
      <c r="C95" s="59"/>
      <c r="D95" s="59"/>
    </row>
    <row r="96" spans="1:4" ht="15.75" customHeight="1">
      <c r="A96" s="100"/>
      <c r="B96" s="100"/>
      <c r="C96" s="59"/>
      <c r="D96" s="59"/>
    </row>
    <row r="97" spans="1:4" ht="15.75" customHeight="1">
      <c r="A97" s="100"/>
      <c r="B97" s="100"/>
      <c r="C97" s="59"/>
      <c r="D97" s="59"/>
    </row>
    <row r="98" spans="1:4" ht="15.75" customHeight="1">
      <c r="A98" s="100"/>
      <c r="B98" s="100"/>
      <c r="C98" s="59"/>
      <c r="D98" s="59"/>
    </row>
    <row r="99" spans="1:4" ht="15.75" customHeight="1">
      <c r="A99" s="100"/>
      <c r="B99" s="100"/>
      <c r="C99" s="59"/>
      <c r="D99" s="59"/>
    </row>
    <row r="100" spans="1:4" ht="15.75" customHeight="1">
      <c r="A100" s="100"/>
      <c r="B100" s="100"/>
      <c r="C100" s="59"/>
      <c r="D100" s="59"/>
    </row>
    <row r="101" spans="1:4" ht="15.75" customHeight="1">
      <c r="A101" s="100"/>
      <c r="B101" s="100"/>
      <c r="C101" s="59"/>
      <c r="D101" s="59"/>
    </row>
    <row r="102" spans="1:4" ht="15.75" customHeight="1">
      <c r="A102" s="100"/>
      <c r="B102" s="100"/>
      <c r="C102" s="59"/>
      <c r="D102" s="59"/>
    </row>
    <row r="103" spans="1:4" ht="15.75" customHeight="1">
      <c r="A103" s="100"/>
      <c r="B103" s="100"/>
      <c r="C103" s="59"/>
      <c r="D103" s="59"/>
    </row>
    <row r="104" spans="1:4" ht="15.75" customHeight="1">
      <c r="A104" s="100"/>
      <c r="B104" s="100"/>
      <c r="C104" s="59"/>
      <c r="D104" s="59"/>
    </row>
    <row r="105" spans="1:4" ht="15.75" customHeight="1">
      <c r="A105" s="100"/>
      <c r="B105" s="100"/>
      <c r="C105" s="59"/>
      <c r="D105" s="59"/>
    </row>
    <row r="106" spans="1:4" ht="15.75" customHeight="1">
      <c r="A106" s="100"/>
      <c r="B106" s="100"/>
      <c r="C106" s="59"/>
      <c r="D106" s="59"/>
    </row>
    <row r="107" spans="1:4" ht="15.75" customHeight="1">
      <c r="A107" s="100"/>
      <c r="B107" s="100"/>
      <c r="C107" s="59"/>
      <c r="D107" s="59"/>
    </row>
    <row r="108" spans="1:4" ht="15.75" customHeight="1">
      <c r="A108" s="100"/>
      <c r="B108" s="100"/>
      <c r="C108" s="59"/>
      <c r="D108" s="59"/>
    </row>
    <row r="109" spans="1:4" ht="15.75" customHeight="1">
      <c r="A109" s="100"/>
      <c r="B109" s="100"/>
      <c r="C109" s="59"/>
      <c r="D109" s="59"/>
    </row>
    <row r="110" spans="1:4" ht="15.75" customHeight="1">
      <c r="A110" s="100"/>
      <c r="B110" s="100"/>
      <c r="C110" s="59"/>
      <c r="D110" s="59"/>
    </row>
    <row r="111" spans="1:4" ht="15.75" customHeight="1">
      <c r="A111" s="100"/>
      <c r="B111" s="100"/>
      <c r="C111" s="59"/>
      <c r="D111" s="59"/>
    </row>
    <row r="112" spans="1:4" ht="15.75" customHeight="1">
      <c r="A112" s="100"/>
      <c r="B112" s="100"/>
      <c r="C112" s="59"/>
      <c r="D112" s="59"/>
    </row>
    <row r="113" spans="1:4" ht="15.75" customHeight="1">
      <c r="A113" s="100"/>
      <c r="B113" s="100"/>
      <c r="C113" s="59"/>
      <c r="D113" s="59"/>
    </row>
    <row r="114" spans="1:4" ht="15.75" customHeight="1">
      <c r="A114" s="100"/>
      <c r="B114" s="100"/>
      <c r="C114" s="59"/>
      <c r="D114" s="59"/>
    </row>
    <row r="115" spans="1:4" ht="15.75" customHeight="1">
      <c r="A115" s="100"/>
      <c r="B115" s="100"/>
      <c r="C115" s="59"/>
      <c r="D115" s="59"/>
    </row>
    <row r="116" spans="1:4" ht="15.75" customHeight="1">
      <c r="A116" s="100"/>
      <c r="B116" s="100"/>
      <c r="C116" s="59"/>
      <c r="D116" s="59"/>
    </row>
    <row r="117" spans="1:4" ht="15.75" customHeight="1">
      <c r="A117" s="100"/>
      <c r="B117" s="100"/>
      <c r="C117" s="59"/>
      <c r="D117" s="59"/>
    </row>
    <row r="118" spans="1:4" ht="15.75" customHeight="1">
      <c r="A118" s="100"/>
      <c r="B118" s="100"/>
      <c r="C118" s="59"/>
      <c r="D118" s="59"/>
    </row>
    <row r="119" spans="1:4" ht="15.75" customHeight="1">
      <c r="A119" s="100"/>
      <c r="B119" s="100"/>
      <c r="C119" s="59"/>
      <c r="D119" s="59"/>
    </row>
    <row r="120" spans="1:4" ht="15.75" customHeight="1">
      <c r="A120" s="100"/>
      <c r="B120" s="100"/>
      <c r="C120" s="59"/>
      <c r="D120" s="59"/>
    </row>
    <row r="121" spans="1:4" ht="15.75" customHeight="1">
      <c r="A121" s="100"/>
      <c r="B121" s="100"/>
      <c r="C121" s="59"/>
      <c r="D121" s="59"/>
    </row>
    <row r="122" spans="1:4" ht="15.75" customHeight="1">
      <c r="A122" s="100"/>
      <c r="B122" s="100"/>
      <c r="C122" s="59"/>
      <c r="D122" s="59"/>
    </row>
    <row r="123" spans="1:4" ht="15.75" customHeight="1">
      <c r="A123" s="100"/>
      <c r="B123" s="100"/>
      <c r="C123" s="59"/>
      <c r="D123" s="59"/>
    </row>
    <row r="124" spans="1:4" ht="15.75" customHeight="1">
      <c r="A124" s="100"/>
      <c r="B124" s="100"/>
      <c r="C124" s="59"/>
      <c r="D124" s="59"/>
    </row>
    <row r="125" spans="1:4" ht="15.75" customHeight="1">
      <c r="A125" s="100"/>
      <c r="B125" s="100"/>
      <c r="C125" s="59"/>
      <c r="D125" s="59"/>
    </row>
    <row r="126" spans="1:4" ht="15.75" customHeight="1">
      <c r="A126" s="100"/>
      <c r="B126" s="100"/>
      <c r="C126" s="59"/>
      <c r="D126" s="59"/>
    </row>
    <row r="127" spans="1:4" ht="15.75" customHeight="1">
      <c r="A127" s="100"/>
      <c r="B127" s="100"/>
      <c r="C127" s="59"/>
      <c r="D127" s="59"/>
    </row>
    <row r="128" spans="1:4" ht="15.75" customHeight="1">
      <c r="A128" s="100"/>
      <c r="B128" s="100"/>
      <c r="C128" s="59"/>
      <c r="D128" s="59"/>
    </row>
    <row r="129" spans="1:4" ht="15.75" customHeight="1">
      <c r="A129" s="100"/>
      <c r="B129" s="100"/>
      <c r="C129" s="59"/>
      <c r="D129" s="59"/>
    </row>
    <row r="130" spans="1:4" ht="15.75" customHeight="1">
      <c r="A130" s="100"/>
      <c r="B130" s="100"/>
      <c r="C130" s="59"/>
      <c r="D130" s="59"/>
    </row>
    <row r="131" spans="1:4" ht="15.75" customHeight="1">
      <c r="A131" s="100"/>
      <c r="B131" s="100"/>
      <c r="C131" s="59"/>
      <c r="D131" s="59"/>
    </row>
    <row r="132" spans="1:4" ht="15.75" customHeight="1">
      <c r="A132" s="100"/>
      <c r="B132" s="100"/>
      <c r="C132" s="59"/>
      <c r="D132" s="59"/>
    </row>
    <row r="133" spans="1:4" ht="15.75" customHeight="1">
      <c r="A133" s="100"/>
      <c r="B133" s="100"/>
      <c r="C133" s="59"/>
      <c r="D133" s="59"/>
    </row>
    <row r="134" spans="1:4" ht="15.75" customHeight="1">
      <c r="A134" s="100"/>
      <c r="B134" s="100"/>
      <c r="C134" s="59"/>
      <c r="D134" s="59"/>
    </row>
    <row r="135" spans="1:4" ht="15.75" customHeight="1">
      <c r="A135" s="100"/>
      <c r="B135" s="100"/>
      <c r="C135" s="59"/>
      <c r="D135" s="59"/>
    </row>
    <row r="136" spans="1:4" ht="15.75" customHeight="1">
      <c r="A136" s="100"/>
      <c r="B136" s="100"/>
      <c r="C136" s="59"/>
      <c r="D136" s="59"/>
    </row>
    <row r="137" spans="1:4" ht="15.75" customHeight="1">
      <c r="A137" s="100"/>
      <c r="B137" s="100"/>
      <c r="C137" s="59"/>
      <c r="D137" s="59"/>
    </row>
    <row r="138" spans="1:4" ht="15.75" customHeight="1">
      <c r="A138" s="100"/>
      <c r="B138" s="100"/>
      <c r="C138" s="59"/>
      <c r="D138" s="59"/>
    </row>
    <row r="139" spans="1:4" ht="15.75" customHeight="1">
      <c r="A139" s="100"/>
      <c r="B139" s="100"/>
      <c r="C139" s="59"/>
      <c r="D139" s="59"/>
    </row>
    <row r="140" spans="1:4" ht="15.75" customHeight="1">
      <c r="A140" s="100"/>
      <c r="B140" s="100"/>
      <c r="C140" s="59"/>
      <c r="D140" s="59"/>
    </row>
    <row r="141" spans="1:4" ht="15.75" customHeight="1">
      <c r="A141" s="100"/>
      <c r="B141" s="100"/>
      <c r="C141" s="59"/>
      <c r="D141" s="59"/>
    </row>
    <row r="142" spans="1:4" ht="15.75" customHeight="1">
      <c r="A142" s="100"/>
      <c r="B142" s="100"/>
      <c r="C142" s="59"/>
      <c r="D142" s="59"/>
    </row>
    <row r="143" spans="1:4" ht="15.75" customHeight="1">
      <c r="A143" s="100"/>
      <c r="B143" s="100"/>
      <c r="C143" s="59"/>
      <c r="D143" s="59"/>
    </row>
    <row r="144" spans="1:4" ht="15.75" customHeight="1">
      <c r="A144" s="100"/>
      <c r="B144" s="100"/>
      <c r="C144" s="59"/>
      <c r="D144" s="59"/>
    </row>
    <row r="145" spans="1:4" ht="15.75" customHeight="1">
      <c r="A145" s="100"/>
      <c r="B145" s="100"/>
      <c r="C145" s="59"/>
      <c r="D145" s="59"/>
    </row>
    <row r="146" spans="1:4" ht="15.75" customHeight="1">
      <c r="A146" s="100"/>
      <c r="B146" s="100"/>
      <c r="C146" s="59"/>
      <c r="D146" s="59"/>
    </row>
    <row r="147" spans="1:4" ht="15.75" customHeight="1">
      <c r="A147" s="100"/>
      <c r="B147" s="100"/>
      <c r="C147" s="59"/>
      <c r="D147" s="59"/>
    </row>
    <row r="148" spans="1:4" ht="15.75" customHeight="1">
      <c r="A148" s="100"/>
      <c r="B148" s="100"/>
      <c r="C148" s="59"/>
      <c r="D148" s="59"/>
    </row>
    <row r="149" spans="1:4" ht="15.75" customHeight="1">
      <c r="A149" s="100"/>
      <c r="B149" s="100"/>
      <c r="C149" s="59"/>
      <c r="D149" s="59"/>
    </row>
    <row r="150" spans="1:4" ht="15.75" customHeight="1">
      <c r="A150" s="100"/>
      <c r="B150" s="100"/>
      <c r="C150" s="59"/>
      <c r="D150" s="59"/>
    </row>
    <row r="151" spans="1:4" ht="15.75" customHeight="1">
      <c r="A151" s="100"/>
      <c r="B151" s="100"/>
      <c r="C151" s="59"/>
      <c r="D151" s="59"/>
    </row>
    <row r="152" spans="1:4" ht="15.75" customHeight="1">
      <c r="A152" s="100"/>
      <c r="B152" s="100"/>
      <c r="C152" s="59"/>
      <c r="D152" s="59"/>
    </row>
    <row r="153" spans="1:4" ht="15.75" customHeight="1">
      <c r="A153" s="100"/>
      <c r="B153" s="100"/>
      <c r="C153" s="59"/>
      <c r="D153" s="59"/>
    </row>
    <row r="154" spans="1:4" ht="15.75" customHeight="1">
      <c r="A154" s="100"/>
      <c r="B154" s="100"/>
      <c r="C154" s="59"/>
      <c r="D154" s="59"/>
    </row>
    <row r="155" spans="1:4" ht="15.75" customHeight="1">
      <c r="A155" s="100"/>
      <c r="B155" s="100"/>
      <c r="C155" s="59"/>
      <c r="D155" s="59"/>
    </row>
    <row r="156" spans="1:4" ht="15.75" customHeight="1">
      <c r="A156" s="100"/>
      <c r="B156" s="100"/>
      <c r="C156" s="59"/>
      <c r="D156" s="59"/>
    </row>
    <row r="157" spans="1:4" ht="15.75" customHeight="1">
      <c r="A157" s="100"/>
      <c r="B157" s="100"/>
      <c r="C157" s="59"/>
      <c r="D157" s="59"/>
    </row>
    <row r="158" spans="1:4" ht="15.75" customHeight="1">
      <c r="A158" s="100"/>
      <c r="B158" s="100"/>
      <c r="C158" s="59"/>
      <c r="D158" s="59"/>
    </row>
    <row r="159" spans="1:4" ht="15.75" customHeight="1">
      <c r="A159" s="100"/>
      <c r="B159" s="100"/>
      <c r="C159" s="59"/>
      <c r="D159" s="59"/>
    </row>
    <row r="160" spans="1:4" ht="15.75" customHeight="1">
      <c r="A160" s="100"/>
      <c r="B160" s="100"/>
      <c r="C160" s="59"/>
      <c r="D160" s="59"/>
    </row>
    <row r="161" spans="1:4" ht="15.75" customHeight="1">
      <c r="A161" s="100"/>
      <c r="B161" s="100"/>
      <c r="C161" s="59"/>
      <c r="D161" s="59"/>
    </row>
    <row r="162" spans="1:4" ht="15.75" customHeight="1">
      <c r="A162" s="100"/>
      <c r="B162" s="100"/>
      <c r="C162" s="59"/>
      <c r="D162" s="59"/>
    </row>
    <row r="163" spans="1:4" ht="15.75" customHeight="1">
      <c r="A163" s="100"/>
      <c r="B163" s="100"/>
      <c r="C163" s="59"/>
      <c r="D163" s="59"/>
    </row>
    <row r="164" spans="1:4" ht="15.75" customHeight="1">
      <c r="A164" s="100"/>
      <c r="B164" s="100"/>
      <c r="C164" s="59"/>
      <c r="D164" s="59"/>
    </row>
    <row r="165" spans="1:4" ht="15.75" customHeight="1">
      <c r="A165" s="100"/>
      <c r="B165" s="100"/>
      <c r="C165" s="59"/>
      <c r="D165" s="59"/>
    </row>
    <row r="166" spans="1:4" ht="15.75" customHeight="1">
      <c r="A166" s="100"/>
      <c r="B166" s="100"/>
      <c r="C166" s="59"/>
      <c r="D166" s="59"/>
    </row>
    <row r="167" spans="1:4" ht="15.75" customHeight="1">
      <c r="A167" s="100"/>
      <c r="B167" s="100"/>
      <c r="C167" s="59"/>
      <c r="D167" s="59"/>
    </row>
    <row r="168" spans="1:4" ht="15.75" customHeight="1">
      <c r="A168" s="100"/>
      <c r="B168" s="100"/>
      <c r="C168" s="59"/>
      <c r="D168" s="59"/>
    </row>
    <row r="169" spans="1:4" ht="15.75" customHeight="1">
      <c r="A169" s="100"/>
      <c r="B169" s="100"/>
      <c r="C169" s="59"/>
      <c r="D169" s="59"/>
    </row>
    <row r="170" spans="1:4" ht="15.75" customHeight="1">
      <c r="A170" s="100"/>
      <c r="B170" s="100"/>
      <c r="C170" s="59"/>
      <c r="D170" s="59"/>
    </row>
    <row r="171" spans="1:4" ht="15.75" customHeight="1">
      <c r="A171" s="100"/>
      <c r="B171" s="100"/>
      <c r="C171" s="59"/>
      <c r="D171" s="59"/>
    </row>
    <row r="172" spans="1:4" ht="15.75" customHeight="1">
      <c r="A172" s="100"/>
      <c r="B172" s="100"/>
      <c r="C172" s="59"/>
      <c r="D172" s="59"/>
    </row>
    <row r="173" spans="1:4" ht="15.75" customHeight="1">
      <c r="A173" s="100"/>
      <c r="B173" s="100"/>
      <c r="C173" s="59"/>
      <c r="D173" s="59"/>
    </row>
    <row r="174" spans="1:4" ht="15.75" customHeight="1">
      <c r="A174" s="100"/>
      <c r="B174" s="100"/>
      <c r="C174" s="59"/>
      <c r="D174" s="59"/>
    </row>
    <row r="175" spans="1:4" ht="15.75" customHeight="1">
      <c r="A175" s="100"/>
      <c r="B175" s="100"/>
      <c r="C175" s="59"/>
      <c r="D175" s="59"/>
    </row>
    <row r="176" spans="1:4" ht="15.75" customHeight="1">
      <c r="A176" s="100"/>
      <c r="B176" s="100"/>
      <c r="C176" s="59"/>
      <c r="D176" s="59"/>
    </row>
    <row r="177" spans="1:4" ht="15.75" customHeight="1">
      <c r="A177" s="100"/>
      <c r="B177" s="100"/>
      <c r="C177" s="59"/>
      <c r="D177" s="59"/>
    </row>
    <row r="178" spans="1:4" ht="15.75" customHeight="1">
      <c r="A178" s="100"/>
      <c r="B178" s="100"/>
      <c r="C178" s="59"/>
      <c r="D178" s="59"/>
    </row>
    <row r="179" spans="1:4" ht="15.75" customHeight="1">
      <c r="A179" s="100"/>
      <c r="B179" s="100"/>
      <c r="C179" s="59"/>
      <c r="D179" s="59"/>
    </row>
    <row r="180" spans="1:4" ht="15.75" customHeight="1">
      <c r="A180" s="100"/>
      <c r="B180" s="100"/>
      <c r="C180" s="59"/>
      <c r="D180" s="59"/>
    </row>
    <row r="181" spans="1:4" ht="15.75" customHeight="1">
      <c r="A181" s="100"/>
      <c r="B181" s="100"/>
      <c r="C181" s="59"/>
      <c r="D181" s="59"/>
    </row>
    <row r="182" spans="1:4" ht="15.75" customHeight="1">
      <c r="A182" s="100"/>
      <c r="B182" s="100"/>
      <c r="C182" s="59"/>
      <c r="D182" s="59"/>
    </row>
    <row r="183" spans="1:4" ht="15.75" customHeight="1">
      <c r="A183" s="100"/>
      <c r="B183" s="100"/>
      <c r="C183" s="59"/>
      <c r="D183" s="59"/>
    </row>
    <row r="184" spans="1:4" ht="15.75" customHeight="1">
      <c r="A184" s="100"/>
      <c r="B184" s="100"/>
      <c r="C184" s="59"/>
      <c r="D184" s="59"/>
    </row>
    <row r="185" spans="1:4" ht="15.75" customHeight="1">
      <c r="A185" s="100"/>
      <c r="B185" s="100"/>
      <c r="C185" s="59"/>
      <c r="D185" s="59"/>
    </row>
    <row r="186" spans="1:4" ht="15.75" customHeight="1">
      <c r="A186" s="100"/>
      <c r="B186" s="100"/>
      <c r="C186" s="59"/>
      <c r="D186" s="59"/>
    </row>
    <row r="187" spans="1:4" ht="15.75" customHeight="1">
      <c r="A187" s="100"/>
      <c r="B187" s="100"/>
      <c r="C187" s="59"/>
      <c r="D187" s="59"/>
    </row>
    <row r="188" spans="1:4" ht="15.75" customHeight="1">
      <c r="A188" s="100"/>
      <c r="B188" s="100"/>
      <c r="C188" s="59"/>
      <c r="D188" s="59"/>
    </row>
    <row r="189" spans="1:4" ht="15.75" customHeight="1">
      <c r="A189" s="100"/>
      <c r="B189" s="100"/>
      <c r="C189" s="59"/>
      <c r="D189" s="59"/>
    </row>
    <row r="190" spans="1:4" ht="15.75" customHeight="1">
      <c r="A190" s="100"/>
      <c r="B190" s="100"/>
      <c r="C190" s="59"/>
      <c r="D190" s="59"/>
    </row>
    <row r="191" spans="1:4" ht="15.75" customHeight="1">
      <c r="A191" s="100"/>
      <c r="B191" s="100"/>
      <c r="C191" s="59"/>
      <c r="D191" s="59"/>
    </row>
    <row r="192" spans="1:4" ht="15.75" customHeight="1">
      <c r="A192" s="100"/>
      <c r="B192" s="100"/>
      <c r="C192" s="59"/>
      <c r="D192" s="59"/>
    </row>
    <row r="193" spans="1:4" ht="15.75" customHeight="1">
      <c r="A193" s="100"/>
      <c r="B193" s="100"/>
      <c r="C193" s="59"/>
      <c r="D193" s="59"/>
    </row>
    <row r="194" spans="1:4" ht="15.75" customHeight="1">
      <c r="A194" s="100"/>
      <c r="B194" s="100"/>
      <c r="C194" s="59"/>
      <c r="D194" s="59"/>
    </row>
    <row r="195" spans="1:4" ht="15.75" customHeight="1">
      <c r="A195" s="100"/>
      <c r="B195" s="100"/>
      <c r="C195" s="59"/>
      <c r="D195" s="59"/>
    </row>
    <row r="196" spans="1:4" ht="15.75" customHeight="1">
      <c r="A196" s="100"/>
      <c r="B196" s="100"/>
      <c r="C196" s="59"/>
      <c r="D196" s="59"/>
    </row>
    <row r="197" spans="1:4" ht="15.75" customHeight="1">
      <c r="A197" s="100"/>
      <c r="B197" s="100"/>
      <c r="C197" s="59"/>
      <c r="D197" s="59"/>
    </row>
    <row r="198" spans="1:4" ht="15.75" customHeight="1">
      <c r="A198" s="100"/>
      <c r="B198" s="100"/>
      <c r="C198" s="59"/>
      <c r="D198" s="59"/>
    </row>
    <row r="199" spans="1:4" ht="15.75" customHeight="1">
      <c r="A199" s="100"/>
      <c r="B199" s="100"/>
      <c r="C199" s="59"/>
      <c r="D199" s="59"/>
    </row>
    <row r="200" spans="1:4" ht="15.75" customHeight="1">
      <c r="A200" s="100"/>
      <c r="B200" s="100"/>
      <c r="C200" s="59"/>
      <c r="D200" s="59"/>
    </row>
    <row r="201" spans="1:4" ht="15.75" customHeight="1">
      <c r="A201" s="100"/>
      <c r="B201" s="100"/>
      <c r="C201" s="59"/>
      <c r="D201" s="59"/>
    </row>
    <row r="202" spans="1:4" ht="15.75" customHeight="1">
      <c r="A202" s="100"/>
      <c r="B202" s="100"/>
      <c r="C202" s="59"/>
      <c r="D202" s="59"/>
    </row>
    <row r="203" spans="1:4" ht="15.75" customHeight="1">
      <c r="A203" s="100"/>
      <c r="B203" s="100"/>
      <c r="C203" s="59"/>
      <c r="D203" s="59"/>
    </row>
    <row r="204" spans="1:4" ht="15.75" customHeight="1">
      <c r="A204" s="100"/>
      <c r="B204" s="100"/>
      <c r="C204" s="59"/>
      <c r="D204" s="59"/>
    </row>
    <row r="205" spans="1:4" ht="15.75" customHeight="1">
      <c r="A205" s="100"/>
      <c r="B205" s="100"/>
      <c r="C205" s="59"/>
      <c r="D205" s="59"/>
    </row>
    <row r="206" spans="1:4" ht="15.75" customHeight="1">
      <c r="A206" s="100"/>
      <c r="B206" s="100"/>
      <c r="C206" s="59"/>
      <c r="D206" s="59"/>
    </row>
    <row r="207" spans="1:4" ht="15.75" customHeight="1">
      <c r="A207" s="100"/>
      <c r="B207" s="100"/>
      <c r="C207" s="59"/>
      <c r="D207" s="59"/>
    </row>
    <row r="208" spans="1:4" ht="15.75" customHeight="1">
      <c r="A208" s="100"/>
      <c r="B208" s="100"/>
      <c r="C208" s="59"/>
      <c r="D208" s="59"/>
    </row>
    <row r="209" spans="1:4" ht="15.75" customHeight="1">
      <c r="A209" s="100"/>
      <c r="B209" s="100"/>
      <c r="C209" s="59"/>
      <c r="D209" s="59"/>
    </row>
    <row r="210" spans="1:4" ht="15.75" customHeight="1">
      <c r="A210" s="100"/>
      <c r="B210" s="100"/>
      <c r="C210" s="59"/>
      <c r="D210" s="59"/>
    </row>
    <row r="211" spans="1:4" ht="15.75" customHeight="1">
      <c r="A211" s="100"/>
      <c r="B211" s="100"/>
      <c r="C211" s="59"/>
      <c r="D211" s="59"/>
    </row>
    <row r="212" spans="1:4" ht="15.75" customHeight="1">
      <c r="A212" s="100"/>
      <c r="B212" s="100"/>
      <c r="C212" s="59"/>
      <c r="D212" s="59"/>
    </row>
    <row r="213" spans="1:4" ht="15.75" customHeight="1">
      <c r="A213" s="100"/>
      <c r="B213" s="100"/>
      <c r="C213" s="59"/>
      <c r="D213" s="59"/>
    </row>
    <row r="214" spans="1:4" ht="15.75" customHeight="1">
      <c r="A214" s="100"/>
      <c r="B214" s="100"/>
      <c r="C214" s="59"/>
      <c r="D214" s="59"/>
    </row>
    <row r="215" spans="1:4" ht="15.75" customHeight="1">
      <c r="A215" s="100"/>
      <c r="B215" s="100"/>
      <c r="C215" s="59"/>
      <c r="D215" s="59"/>
    </row>
    <row r="216" spans="1:4" ht="15.75" customHeight="1">
      <c r="A216" s="100"/>
      <c r="B216" s="100"/>
      <c r="C216" s="59"/>
      <c r="D216" s="59"/>
    </row>
    <row r="217" spans="1:4" ht="15.75" customHeight="1">
      <c r="A217" s="100"/>
      <c r="B217" s="100"/>
      <c r="C217" s="59"/>
      <c r="D217" s="59"/>
    </row>
    <row r="218" spans="1:4" ht="15.75" customHeight="1">
      <c r="A218" s="100"/>
      <c r="B218" s="100"/>
      <c r="C218" s="59"/>
      <c r="D218" s="59"/>
    </row>
    <row r="219" spans="1:4" ht="15.75" customHeight="1">
      <c r="A219" s="100"/>
      <c r="B219" s="100"/>
      <c r="C219" s="59"/>
      <c r="D219" s="59"/>
    </row>
    <row r="220" spans="1:4" ht="15.75" customHeight="1">
      <c r="A220" s="100"/>
      <c r="B220" s="100"/>
      <c r="C220" s="59"/>
      <c r="D220" s="59"/>
    </row>
    <row r="221" spans="1:4" ht="15.75" customHeight="1">
      <c r="A221" s="100"/>
      <c r="B221" s="100"/>
      <c r="C221" s="59"/>
      <c r="D221" s="59"/>
    </row>
    <row r="222" spans="1:4" ht="15.75" customHeight="1">
      <c r="A222" s="100"/>
      <c r="B222" s="100"/>
      <c r="C222" s="59"/>
      <c r="D222" s="59"/>
    </row>
    <row r="223" spans="1:4" ht="15.75" customHeight="1">
      <c r="A223" s="100"/>
      <c r="B223" s="100"/>
      <c r="C223" s="59"/>
      <c r="D223" s="59"/>
    </row>
    <row r="224" spans="1:4" ht="15.75" customHeight="1">
      <c r="A224" s="100"/>
      <c r="B224" s="100"/>
      <c r="C224" s="59"/>
      <c r="D224" s="59"/>
    </row>
    <row r="225" spans="1:4" ht="15.75" customHeight="1">
      <c r="A225" s="100"/>
      <c r="B225" s="100"/>
      <c r="C225" s="59"/>
      <c r="D225" s="59"/>
    </row>
    <row r="226" spans="1:4" ht="15.75" customHeight="1">
      <c r="A226" s="100"/>
      <c r="B226" s="100"/>
      <c r="C226" s="59"/>
      <c r="D226" s="59"/>
    </row>
    <row r="227" spans="1:4" ht="15.75" customHeight="1">
      <c r="A227" s="100"/>
      <c r="B227" s="100"/>
      <c r="C227" s="59"/>
      <c r="D227" s="59"/>
    </row>
    <row r="228" spans="1:4" ht="15.75" customHeight="1">
      <c r="A228" s="100"/>
      <c r="B228" s="100"/>
      <c r="C228" s="59"/>
      <c r="D228" s="59"/>
    </row>
    <row r="229" spans="1:4" ht="15.75" customHeight="1">
      <c r="A229" s="100"/>
      <c r="B229" s="100"/>
      <c r="C229" s="59"/>
      <c r="D229" s="59"/>
    </row>
    <row r="230" spans="1:4" ht="15.75" customHeight="1">
      <c r="A230" s="100"/>
      <c r="B230" s="100"/>
      <c r="C230" s="59"/>
      <c r="D230" s="59"/>
    </row>
    <row r="231" spans="1:4" ht="15.75" customHeight="1">
      <c r="A231" s="100"/>
      <c r="B231" s="100"/>
      <c r="C231" s="59"/>
      <c r="D231" s="59"/>
    </row>
    <row r="232" spans="1:4" ht="15.75" customHeight="1">
      <c r="A232" s="100"/>
      <c r="B232" s="100"/>
      <c r="C232" s="59"/>
      <c r="D232" s="59"/>
    </row>
    <row r="233" spans="1:4" ht="15.75" customHeight="1">
      <c r="A233" s="100"/>
      <c r="B233" s="100"/>
      <c r="C233" s="59"/>
      <c r="D233" s="59"/>
    </row>
    <row r="234" spans="1:4" ht="15.75" customHeight="1">
      <c r="A234" s="100"/>
      <c r="B234" s="100"/>
      <c r="C234" s="59"/>
      <c r="D234" s="59"/>
    </row>
    <row r="235" spans="1:4" ht="15.75" customHeight="1">
      <c r="A235" s="100"/>
      <c r="B235" s="100"/>
      <c r="C235" s="59"/>
      <c r="D235" s="59"/>
    </row>
    <row r="236" spans="1:4" ht="15.75" customHeight="1">
      <c r="A236" s="100"/>
      <c r="B236" s="100"/>
      <c r="C236" s="59"/>
      <c r="D236" s="59"/>
    </row>
    <row r="237" spans="1:4" ht="15.75" customHeight="1">
      <c r="A237" s="100"/>
      <c r="B237" s="100"/>
      <c r="C237" s="59"/>
      <c r="D237" s="59"/>
    </row>
    <row r="238" spans="1:4" ht="15.75" customHeight="1">
      <c r="A238" s="100"/>
      <c r="B238" s="100"/>
      <c r="C238" s="59"/>
      <c r="D238" s="59"/>
    </row>
    <row r="239" spans="1:4" ht="15.75" customHeight="1">
      <c r="A239" s="100"/>
      <c r="B239" s="100"/>
      <c r="C239" s="59"/>
      <c r="D239" s="59"/>
    </row>
    <row r="240" spans="1:4" ht="15.75" customHeight="1">
      <c r="A240" s="100"/>
      <c r="B240" s="100"/>
      <c r="C240" s="59"/>
      <c r="D240" s="59"/>
    </row>
    <row r="241" spans="1:4" ht="15.75" customHeight="1">
      <c r="A241" s="100"/>
      <c r="B241" s="100"/>
      <c r="C241" s="59"/>
      <c r="D241" s="59"/>
    </row>
    <row r="242" spans="1:4" ht="15.75" customHeight="1">
      <c r="A242" s="100"/>
      <c r="B242" s="100"/>
      <c r="C242" s="59"/>
      <c r="D242" s="59"/>
    </row>
    <row r="243" spans="1:4" ht="15.75" customHeight="1">
      <c r="A243" s="100"/>
      <c r="B243" s="100"/>
      <c r="C243" s="59"/>
      <c r="D243" s="59"/>
    </row>
    <row r="244" spans="1:4" ht="15.75" customHeight="1">
      <c r="A244" s="100"/>
      <c r="B244" s="100"/>
      <c r="C244" s="59"/>
      <c r="D244" s="59"/>
    </row>
    <row r="245" spans="1:4" ht="15.75" customHeight="1">
      <c r="A245" s="100"/>
      <c r="B245" s="100"/>
      <c r="C245" s="59"/>
      <c r="D245" s="59"/>
    </row>
    <row r="246" spans="1:4" ht="15.75" customHeight="1">
      <c r="A246" s="100"/>
      <c r="B246" s="100"/>
      <c r="C246" s="59"/>
      <c r="D246" s="59"/>
    </row>
    <row r="247" spans="1:4" ht="15.75" customHeight="1">
      <c r="A247" s="100"/>
      <c r="B247" s="100"/>
      <c r="C247" s="59"/>
      <c r="D247" s="59"/>
    </row>
    <row r="248" spans="1:4" ht="15.75" customHeight="1">
      <c r="A248" s="100"/>
      <c r="B248" s="100"/>
      <c r="C248" s="59"/>
      <c r="D248" s="59"/>
    </row>
    <row r="249" spans="1:4" ht="15.75" customHeight="1">
      <c r="A249" s="100"/>
      <c r="B249" s="100"/>
      <c r="C249" s="59"/>
      <c r="D249" s="59"/>
    </row>
    <row r="250" spans="1:4" ht="15.75" customHeight="1">
      <c r="A250" s="100"/>
      <c r="B250" s="100"/>
      <c r="C250" s="59"/>
      <c r="D250" s="59"/>
    </row>
    <row r="251" spans="1:4" ht="15.75" customHeight="1">
      <c r="A251" s="100"/>
      <c r="B251" s="100"/>
      <c r="C251" s="59"/>
      <c r="D251" s="59"/>
    </row>
    <row r="252" spans="1:4" ht="15.75" customHeight="1">
      <c r="A252" s="100"/>
      <c r="B252" s="100"/>
      <c r="C252" s="59"/>
      <c r="D252" s="59"/>
    </row>
    <row r="253" spans="1:4" ht="15.75" customHeight="1">
      <c r="A253" s="100"/>
      <c r="B253" s="100"/>
      <c r="C253" s="59"/>
      <c r="D253" s="59"/>
    </row>
    <row r="254" spans="1:4" ht="15.75" customHeight="1">
      <c r="A254" s="100"/>
      <c r="B254" s="100"/>
      <c r="C254" s="59"/>
      <c r="D254" s="59"/>
    </row>
    <row r="255" spans="1:4" ht="15.75" customHeight="1">
      <c r="A255" s="100"/>
      <c r="B255" s="100"/>
      <c r="C255" s="59"/>
      <c r="D255" s="59"/>
    </row>
    <row r="256" spans="1:4" ht="15.75" customHeight="1">
      <c r="A256" s="100"/>
      <c r="B256" s="100"/>
      <c r="C256" s="59"/>
      <c r="D256" s="59"/>
    </row>
    <row r="257" spans="1:4" ht="15.75" customHeight="1">
      <c r="A257" s="100"/>
      <c r="B257" s="100"/>
      <c r="C257" s="59"/>
      <c r="D257" s="59"/>
    </row>
    <row r="258" spans="1:4" ht="15.75" customHeight="1">
      <c r="A258" s="100"/>
      <c r="B258" s="100"/>
      <c r="C258" s="59"/>
      <c r="D258" s="59"/>
    </row>
    <row r="259" spans="1:4" ht="15.75" customHeight="1">
      <c r="A259" s="100"/>
      <c r="B259" s="100"/>
      <c r="C259" s="59"/>
      <c r="D259" s="59"/>
    </row>
    <row r="260" spans="1:4" ht="15.75" customHeight="1">
      <c r="A260" s="100"/>
      <c r="B260" s="100"/>
      <c r="C260" s="59"/>
      <c r="D260" s="59"/>
    </row>
    <row r="261" spans="1:4" ht="15.75" customHeight="1">
      <c r="A261" s="100"/>
      <c r="B261" s="100"/>
      <c r="C261" s="59"/>
      <c r="D261" s="59"/>
    </row>
    <row r="262" spans="1:4" ht="15.75" customHeight="1">
      <c r="A262" s="100"/>
      <c r="B262" s="100"/>
      <c r="C262" s="59"/>
      <c r="D262" s="59"/>
    </row>
    <row r="263" spans="1:4" ht="15.75" customHeight="1">
      <c r="A263" s="100"/>
      <c r="B263" s="100"/>
      <c r="C263" s="59"/>
      <c r="D263" s="59"/>
    </row>
    <row r="264" spans="1:4" ht="15.75" customHeight="1">
      <c r="A264" s="100"/>
      <c r="B264" s="100"/>
      <c r="C264" s="59"/>
      <c r="D264" s="59"/>
    </row>
    <row r="265" spans="1:4" ht="15.75" customHeight="1">
      <c r="A265" s="100"/>
      <c r="B265" s="100"/>
      <c r="C265" s="59"/>
      <c r="D265" s="59"/>
    </row>
    <row r="266" spans="1:4" ht="15.75" customHeight="1">
      <c r="A266" s="100"/>
      <c r="B266" s="100"/>
      <c r="C266" s="59"/>
      <c r="D266" s="59"/>
    </row>
    <row r="267" spans="1:4" ht="15.75" customHeight="1">
      <c r="A267" s="100"/>
      <c r="B267" s="100"/>
      <c r="C267" s="59"/>
      <c r="D267" s="59"/>
    </row>
    <row r="268" spans="1:4" ht="15.75" customHeight="1">
      <c r="A268" s="100"/>
      <c r="B268" s="100"/>
      <c r="C268" s="59"/>
      <c r="D268" s="59"/>
    </row>
    <row r="269" spans="1:4" ht="15.75" customHeight="1">
      <c r="A269" s="100"/>
      <c r="B269" s="100"/>
      <c r="C269" s="59"/>
      <c r="D269" s="59"/>
    </row>
    <row r="270" spans="1:4" ht="15.75" customHeight="1">
      <c r="A270" s="100"/>
      <c r="B270" s="100"/>
      <c r="C270" s="59"/>
      <c r="D270" s="59"/>
    </row>
    <row r="271" spans="1:4" ht="15.75" customHeight="1">
      <c r="A271" s="100"/>
      <c r="B271" s="100"/>
      <c r="C271" s="59"/>
      <c r="D271" s="59"/>
    </row>
    <row r="272" spans="1:4" ht="15.75" customHeight="1">
      <c r="A272" s="100"/>
      <c r="B272" s="100"/>
      <c r="C272" s="59"/>
      <c r="D272" s="59"/>
    </row>
    <row r="273" spans="1:4" ht="15.75" customHeight="1">
      <c r="A273" s="100"/>
      <c r="B273" s="100"/>
      <c r="C273" s="59"/>
      <c r="D273" s="59"/>
    </row>
    <row r="274" spans="1:4" ht="15.75" customHeight="1">
      <c r="A274" s="100"/>
      <c r="B274" s="100"/>
      <c r="C274" s="59"/>
      <c r="D274" s="59"/>
    </row>
    <row r="275" spans="1:4" ht="15.75" customHeight="1">
      <c r="A275" s="100"/>
      <c r="B275" s="100"/>
      <c r="C275" s="59"/>
      <c r="D275" s="59"/>
    </row>
    <row r="276" spans="1:4" ht="15.75" customHeight="1">
      <c r="A276" s="100"/>
      <c r="B276" s="100"/>
      <c r="C276" s="59"/>
      <c r="D276" s="59"/>
    </row>
    <row r="277" spans="1:4" ht="15.75" customHeight="1">
      <c r="A277" s="100"/>
      <c r="B277" s="100"/>
      <c r="C277" s="59"/>
      <c r="D277" s="59"/>
    </row>
    <row r="278" spans="1:4" ht="15.75" customHeight="1">
      <c r="A278" s="100"/>
      <c r="B278" s="100"/>
      <c r="C278" s="59"/>
      <c r="D278" s="59"/>
    </row>
    <row r="279" spans="1:4" ht="15.75" customHeight="1">
      <c r="A279" s="100"/>
      <c r="B279" s="100"/>
      <c r="C279" s="59"/>
      <c r="D279" s="59"/>
    </row>
    <row r="280" spans="1:4" ht="15.75" customHeight="1">
      <c r="A280" s="100"/>
      <c r="B280" s="100"/>
      <c r="C280" s="59"/>
      <c r="D280" s="59"/>
    </row>
    <row r="281" spans="1:4" ht="15.75" customHeight="1">
      <c r="A281" s="100"/>
      <c r="B281" s="100"/>
      <c r="C281" s="59"/>
      <c r="D281" s="59"/>
    </row>
    <row r="282" spans="1:4" ht="15.75" customHeight="1">
      <c r="A282" s="100"/>
      <c r="B282" s="100"/>
      <c r="C282" s="59"/>
      <c r="D282" s="59"/>
    </row>
    <row r="283" spans="1:4" ht="15.75" customHeight="1">
      <c r="A283" s="100"/>
      <c r="B283" s="100"/>
      <c r="C283" s="59"/>
      <c r="D283" s="59"/>
    </row>
    <row r="284" spans="1:4" ht="15.75" customHeight="1">
      <c r="A284" s="100"/>
      <c r="B284" s="100"/>
      <c r="C284" s="59"/>
      <c r="D284" s="59"/>
    </row>
    <row r="285" spans="1:4" ht="15.75" customHeight="1">
      <c r="A285" s="100"/>
      <c r="B285" s="100"/>
      <c r="C285" s="59"/>
      <c r="D285" s="59"/>
    </row>
    <row r="286" spans="1:4" ht="15.75" customHeight="1">
      <c r="A286" s="100"/>
      <c r="B286" s="100"/>
      <c r="C286" s="59"/>
      <c r="D286" s="59"/>
    </row>
    <row r="287" spans="1:4" ht="15.75" customHeight="1">
      <c r="A287" s="100"/>
      <c r="B287" s="100"/>
      <c r="C287" s="59"/>
      <c r="D287" s="59"/>
    </row>
    <row r="288" spans="1:4" ht="15.75" customHeight="1">
      <c r="A288" s="100"/>
      <c r="B288" s="100"/>
      <c r="C288" s="59"/>
      <c r="D288" s="59"/>
    </row>
    <row r="289" spans="1:4" ht="15.75" customHeight="1">
      <c r="A289" s="100"/>
      <c r="B289" s="100"/>
      <c r="C289" s="59"/>
      <c r="D289" s="59"/>
    </row>
    <row r="290" spans="1:4" ht="15.75" customHeight="1">
      <c r="A290" s="100"/>
      <c r="B290" s="100"/>
      <c r="C290" s="59"/>
      <c r="D290" s="59"/>
    </row>
    <row r="291" spans="1:4" ht="15.75" customHeight="1">
      <c r="A291" s="100"/>
      <c r="B291" s="100"/>
      <c r="C291" s="59"/>
      <c r="D291" s="59"/>
    </row>
    <row r="292" spans="1:4" ht="15.75" customHeight="1">
      <c r="A292" s="100"/>
      <c r="B292" s="100"/>
      <c r="C292" s="59"/>
      <c r="D292" s="59"/>
    </row>
    <row r="293" spans="1:4" ht="15.75" customHeight="1">
      <c r="A293" s="100"/>
      <c r="B293" s="100"/>
      <c r="C293" s="59"/>
      <c r="D293" s="59"/>
    </row>
    <row r="294" spans="1:4" ht="15.75" customHeight="1">
      <c r="A294" s="100"/>
      <c r="B294" s="100"/>
      <c r="C294" s="59"/>
      <c r="D294" s="59"/>
    </row>
    <row r="295" spans="1:4" ht="15.75" customHeight="1">
      <c r="A295" s="100"/>
      <c r="B295" s="100"/>
      <c r="C295" s="59"/>
      <c r="D295" s="59"/>
    </row>
    <row r="296" spans="1:4" ht="15.75" customHeight="1">
      <c r="A296" s="100"/>
      <c r="B296" s="100"/>
      <c r="C296" s="59"/>
      <c r="D296" s="59"/>
    </row>
    <row r="297" spans="1:4" ht="15.75" customHeight="1">
      <c r="A297" s="100"/>
      <c r="B297" s="100"/>
      <c r="C297" s="59"/>
      <c r="D297" s="59"/>
    </row>
    <row r="298" spans="1:4" ht="15.75" customHeight="1">
      <c r="A298" s="100"/>
      <c r="B298" s="100"/>
      <c r="C298" s="59"/>
      <c r="D298" s="59"/>
    </row>
    <row r="299" spans="1:4" ht="15.75" customHeight="1">
      <c r="A299" s="100"/>
      <c r="B299" s="100"/>
      <c r="C299" s="59"/>
      <c r="D299" s="59"/>
    </row>
    <row r="300" spans="1:4" ht="15.75" customHeight="1">
      <c r="A300" s="100"/>
      <c r="B300" s="100"/>
      <c r="C300" s="59"/>
      <c r="D300" s="59"/>
    </row>
    <row r="301" spans="1:4" ht="15.75" customHeight="1">
      <c r="A301" s="100"/>
      <c r="B301" s="100"/>
      <c r="C301" s="59"/>
      <c r="D301" s="59"/>
    </row>
    <row r="302" spans="1:4" ht="15.75" customHeight="1">
      <c r="A302" s="100"/>
      <c r="B302" s="100"/>
      <c r="C302" s="59"/>
      <c r="D302" s="59"/>
    </row>
    <row r="303" spans="1:4" ht="15.75" customHeight="1">
      <c r="A303" s="100"/>
      <c r="B303" s="100"/>
      <c r="C303" s="59"/>
      <c r="D303" s="59"/>
    </row>
    <row r="304" spans="1:4" ht="15.75" customHeight="1">
      <c r="A304" s="100"/>
      <c r="B304" s="100"/>
      <c r="C304" s="59"/>
      <c r="D304" s="59"/>
    </row>
    <row r="305" spans="1:4" ht="15.75" customHeight="1">
      <c r="A305" s="100"/>
      <c r="B305" s="100"/>
      <c r="C305" s="59"/>
      <c r="D305" s="59"/>
    </row>
    <row r="306" spans="1:4" ht="15.75" customHeight="1">
      <c r="A306" s="100"/>
      <c r="B306" s="100"/>
      <c r="C306" s="59"/>
      <c r="D306" s="59"/>
    </row>
    <row r="307" spans="1:4" ht="15.75" customHeight="1">
      <c r="A307" s="100"/>
      <c r="B307" s="100"/>
      <c r="C307" s="59"/>
      <c r="D307" s="59"/>
    </row>
    <row r="308" spans="1:4" ht="15.75" customHeight="1">
      <c r="A308" s="100"/>
      <c r="B308" s="100"/>
      <c r="C308" s="59"/>
      <c r="D308" s="59"/>
    </row>
    <row r="309" spans="1:4" ht="15.75" customHeight="1">
      <c r="A309" s="100"/>
      <c r="B309" s="100"/>
      <c r="C309" s="59"/>
      <c r="D309" s="59"/>
    </row>
    <row r="310" spans="1:4" ht="15.75" customHeight="1">
      <c r="A310" s="100"/>
      <c r="B310" s="100"/>
      <c r="C310" s="59"/>
      <c r="D310" s="59"/>
    </row>
    <row r="311" spans="1:4" ht="15.75" customHeight="1">
      <c r="A311" s="100"/>
      <c r="B311" s="100"/>
      <c r="C311" s="59"/>
      <c r="D311" s="59"/>
    </row>
    <row r="312" spans="1:4" ht="15.75" customHeight="1">
      <c r="A312" s="100"/>
      <c r="B312" s="100"/>
      <c r="C312" s="59"/>
      <c r="D312" s="59"/>
    </row>
    <row r="313" spans="1:4" ht="15.75" customHeight="1">
      <c r="A313" s="100"/>
      <c r="B313" s="100"/>
      <c r="C313" s="59"/>
      <c r="D313" s="59"/>
    </row>
    <row r="314" spans="1:4" ht="15.75" customHeight="1">
      <c r="A314" s="100"/>
      <c r="B314" s="100"/>
      <c r="C314" s="59"/>
      <c r="D314" s="59"/>
    </row>
    <row r="315" spans="1:4" ht="15.75" customHeight="1">
      <c r="A315" s="100"/>
      <c r="B315" s="100"/>
      <c r="C315" s="59"/>
      <c r="D315" s="59"/>
    </row>
    <row r="316" spans="1:4" ht="15.75" customHeight="1">
      <c r="A316" s="100"/>
      <c r="B316" s="100"/>
      <c r="C316" s="59"/>
      <c r="D316" s="59"/>
    </row>
    <row r="317" spans="1:4" ht="15.75" customHeight="1">
      <c r="A317" s="100"/>
      <c r="B317" s="100"/>
      <c r="C317" s="59"/>
      <c r="D317" s="59"/>
    </row>
    <row r="318" spans="1:4" ht="15.75" customHeight="1">
      <c r="A318" s="100"/>
      <c r="B318" s="100"/>
      <c r="C318" s="59"/>
      <c r="D318" s="59"/>
    </row>
    <row r="319" spans="1:4" ht="15.75" customHeight="1">
      <c r="A319" s="100"/>
      <c r="B319" s="100"/>
      <c r="C319" s="59"/>
      <c r="D319" s="59"/>
    </row>
    <row r="320" spans="1:4" ht="15.75" customHeight="1">
      <c r="A320" s="100"/>
      <c r="B320" s="100"/>
      <c r="C320" s="59"/>
      <c r="D320" s="59"/>
    </row>
    <row r="321" spans="1:4" ht="15.75" customHeight="1">
      <c r="A321" s="100"/>
      <c r="B321" s="100"/>
      <c r="C321" s="59"/>
      <c r="D321" s="59"/>
    </row>
    <row r="322" spans="1:4" ht="15.75" customHeight="1">
      <c r="A322" s="100"/>
      <c r="B322" s="100"/>
      <c r="C322" s="59"/>
      <c r="D322" s="59"/>
    </row>
    <row r="323" spans="1:4" ht="15.75" customHeight="1">
      <c r="A323" s="100"/>
      <c r="B323" s="100"/>
      <c r="C323" s="59"/>
      <c r="D323" s="59"/>
    </row>
    <row r="324" spans="1:4" ht="15.75" customHeight="1">
      <c r="A324" s="100"/>
      <c r="B324" s="100"/>
      <c r="C324" s="59"/>
      <c r="D324" s="59"/>
    </row>
    <row r="325" spans="1:4" ht="15.75" customHeight="1">
      <c r="A325" s="100"/>
      <c r="B325" s="100"/>
      <c r="C325" s="59"/>
      <c r="D325" s="59"/>
    </row>
    <row r="326" spans="1:4" ht="15.75" customHeight="1">
      <c r="A326" s="100"/>
      <c r="B326" s="100"/>
      <c r="C326" s="59"/>
      <c r="D326" s="59"/>
    </row>
    <row r="327" spans="1:4" ht="15.75" customHeight="1">
      <c r="A327" s="100"/>
      <c r="B327" s="100"/>
      <c r="C327" s="59"/>
      <c r="D327" s="59"/>
    </row>
    <row r="328" spans="1:4" ht="15.75" customHeight="1">
      <c r="A328" s="100"/>
      <c r="B328" s="100"/>
      <c r="C328" s="59"/>
      <c r="D328" s="59"/>
    </row>
    <row r="329" spans="1:4" ht="15.75" customHeight="1">
      <c r="A329" s="100"/>
      <c r="B329" s="100"/>
      <c r="C329" s="59"/>
      <c r="D329" s="59"/>
    </row>
    <row r="330" spans="1:4" ht="15.75" customHeight="1">
      <c r="A330" s="100"/>
      <c r="B330" s="100"/>
      <c r="C330" s="59"/>
      <c r="D330" s="59"/>
    </row>
    <row r="331" spans="1:4" ht="15.75" customHeight="1">
      <c r="A331" s="100"/>
      <c r="B331" s="100"/>
      <c r="C331" s="59"/>
      <c r="D331" s="59"/>
    </row>
    <row r="332" spans="1:4" ht="15.75" customHeight="1">
      <c r="A332" s="100"/>
      <c r="B332" s="100"/>
      <c r="C332" s="59"/>
      <c r="D332" s="59"/>
    </row>
    <row r="333" spans="1:4" ht="15.75" customHeight="1">
      <c r="A333" s="100"/>
      <c r="B333" s="100"/>
      <c r="C333" s="59"/>
      <c r="D333" s="59"/>
    </row>
    <row r="334" spans="1:4" ht="15.75" customHeight="1">
      <c r="A334" s="100"/>
      <c r="B334" s="100"/>
      <c r="C334" s="59"/>
      <c r="D334" s="59"/>
    </row>
    <row r="335" spans="1:4" ht="15.75" customHeight="1">
      <c r="A335" s="100"/>
      <c r="B335" s="100"/>
      <c r="C335" s="59"/>
      <c r="D335" s="59"/>
    </row>
    <row r="336" spans="1:4" ht="15.75" customHeight="1">
      <c r="A336" s="100"/>
      <c r="B336" s="100"/>
      <c r="C336" s="59"/>
      <c r="D336" s="59"/>
    </row>
    <row r="337" spans="1:4" ht="15.75" customHeight="1">
      <c r="A337" s="100"/>
      <c r="B337" s="100"/>
      <c r="C337" s="59"/>
      <c r="D337" s="59"/>
    </row>
    <row r="338" spans="1:4" ht="15.75" customHeight="1">
      <c r="A338" s="100"/>
      <c r="B338" s="100"/>
      <c r="C338" s="59"/>
      <c r="D338" s="59"/>
    </row>
    <row r="339" spans="1:4" ht="15.75" customHeight="1">
      <c r="A339" s="100"/>
      <c r="B339" s="100"/>
      <c r="C339" s="59"/>
      <c r="D339" s="59"/>
    </row>
    <row r="340" spans="1:4" ht="15.75" customHeight="1">
      <c r="A340" s="100"/>
      <c r="B340" s="100"/>
      <c r="C340" s="59"/>
      <c r="D340" s="59"/>
    </row>
    <row r="341" spans="1:4" ht="15.75" customHeight="1">
      <c r="A341" s="100"/>
      <c r="B341" s="100"/>
      <c r="C341" s="59"/>
      <c r="D341" s="59"/>
    </row>
    <row r="342" spans="1:4" ht="15.75" customHeight="1">
      <c r="A342" s="100"/>
      <c r="B342" s="100"/>
      <c r="C342" s="59"/>
      <c r="D342" s="59"/>
    </row>
    <row r="343" spans="1:4" ht="15.75" customHeight="1">
      <c r="A343" s="100"/>
      <c r="B343" s="100"/>
      <c r="C343" s="59"/>
      <c r="D343" s="59"/>
    </row>
    <row r="344" spans="1:4" ht="15.75" customHeight="1">
      <c r="A344" s="100"/>
      <c r="B344" s="100"/>
      <c r="C344" s="59"/>
      <c r="D344" s="59"/>
    </row>
    <row r="345" spans="1:4" ht="15.75" customHeight="1">
      <c r="A345" s="100"/>
      <c r="B345" s="100"/>
      <c r="C345" s="59"/>
      <c r="D345" s="59"/>
    </row>
    <row r="346" spans="1:4" ht="15.75" customHeight="1">
      <c r="A346" s="100"/>
      <c r="B346" s="100"/>
      <c r="C346" s="59"/>
      <c r="D346" s="59"/>
    </row>
    <row r="347" spans="1:4" ht="15.75" customHeight="1">
      <c r="A347" s="100"/>
      <c r="B347" s="100"/>
      <c r="C347" s="59"/>
      <c r="D347" s="59"/>
    </row>
    <row r="348" spans="1:4" ht="15.75" customHeight="1">
      <c r="A348" s="100"/>
      <c r="B348" s="100"/>
      <c r="C348" s="59"/>
      <c r="D348" s="59"/>
    </row>
    <row r="349" spans="1:4" ht="15.75" customHeight="1">
      <c r="A349" s="100"/>
      <c r="B349" s="100"/>
      <c r="C349" s="59"/>
      <c r="D349" s="59"/>
    </row>
    <row r="350" spans="1:4" ht="15.75" customHeight="1">
      <c r="A350" s="100"/>
      <c r="B350" s="100"/>
      <c r="C350" s="59"/>
      <c r="D350" s="59"/>
    </row>
    <row r="351" spans="1:4" ht="15.75" customHeight="1">
      <c r="A351" s="100"/>
      <c r="B351" s="100"/>
      <c r="C351" s="59"/>
      <c r="D351" s="59"/>
    </row>
    <row r="352" spans="1:4" ht="15.75" customHeight="1">
      <c r="A352" s="100"/>
      <c r="B352" s="100"/>
      <c r="C352" s="59"/>
      <c r="D352" s="59"/>
    </row>
    <row r="353" spans="1:4" ht="15.75" customHeight="1">
      <c r="A353" s="100"/>
      <c r="B353" s="100"/>
      <c r="C353" s="59"/>
      <c r="D353" s="59"/>
    </row>
    <row r="354" spans="1:4" ht="15.75" customHeight="1">
      <c r="A354" s="100"/>
      <c r="B354" s="100"/>
      <c r="C354" s="59"/>
      <c r="D354" s="59"/>
    </row>
    <row r="355" spans="1:4" ht="15.75" customHeight="1">
      <c r="A355" s="100"/>
      <c r="B355" s="100"/>
      <c r="C355" s="59"/>
      <c r="D355" s="59"/>
    </row>
    <row r="356" spans="1:4" ht="15.75" customHeight="1">
      <c r="A356" s="100"/>
      <c r="B356" s="100"/>
      <c r="C356" s="59"/>
      <c r="D356" s="59"/>
    </row>
    <row r="357" spans="1:4" ht="15.75" customHeight="1">
      <c r="A357" s="100"/>
      <c r="B357" s="100"/>
      <c r="C357" s="59"/>
      <c r="D357" s="59"/>
    </row>
    <row r="358" spans="1:4" ht="15.75" customHeight="1">
      <c r="A358" s="100"/>
      <c r="B358" s="100"/>
      <c r="C358" s="59"/>
      <c r="D358" s="59"/>
    </row>
    <row r="359" spans="1:4" ht="15.75" customHeight="1">
      <c r="A359" s="100"/>
      <c r="B359" s="100"/>
      <c r="C359" s="59"/>
      <c r="D359" s="59"/>
    </row>
    <row r="360" spans="1:4" ht="15.75" customHeight="1">
      <c r="A360" s="100"/>
      <c r="B360" s="100"/>
      <c r="C360" s="59"/>
      <c r="D360" s="59"/>
    </row>
    <row r="361" spans="1:4" ht="15.75" customHeight="1">
      <c r="A361" s="100"/>
      <c r="B361" s="100"/>
      <c r="C361" s="59"/>
      <c r="D361" s="59"/>
    </row>
    <row r="362" spans="1:4" ht="15.75" customHeight="1">
      <c r="A362" s="100"/>
      <c r="B362" s="100"/>
      <c r="C362" s="59"/>
      <c r="D362" s="59"/>
    </row>
    <row r="363" spans="1:4" ht="15.75" customHeight="1">
      <c r="A363" s="100"/>
      <c r="B363" s="100"/>
      <c r="C363" s="59"/>
      <c r="D363" s="59"/>
    </row>
    <row r="364" spans="1:4" ht="15.75" customHeight="1">
      <c r="A364" s="100"/>
      <c r="B364" s="100"/>
      <c r="C364" s="59"/>
      <c r="D364" s="59"/>
    </row>
    <row r="365" spans="1:4" ht="15.75" customHeight="1">
      <c r="A365" s="100"/>
      <c r="B365" s="100"/>
      <c r="C365" s="59"/>
      <c r="D365" s="59"/>
    </row>
    <row r="366" spans="1:4" ht="15.75" customHeight="1">
      <c r="A366" s="100"/>
      <c r="B366" s="100"/>
      <c r="C366" s="59"/>
      <c r="D366" s="59"/>
    </row>
    <row r="367" spans="1:4" ht="15.75" customHeight="1">
      <c r="A367" s="100"/>
      <c r="B367" s="100"/>
      <c r="C367" s="59"/>
      <c r="D367" s="59"/>
    </row>
    <row r="368" spans="1:4" ht="15.75" customHeight="1">
      <c r="A368" s="100"/>
      <c r="B368" s="100"/>
      <c r="C368" s="59"/>
      <c r="D368" s="59"/>
    </row>
    <row r="369" spans="1:4" ht="15.75" customHeight="1">
      <c r="A369" s="100"/>
      <c r="B369" s="100"/>
      <c r="C369" s="59"/>
      <c r="D369" s="59"/>
    </row>
    <row r="370" spans="1:4" ht="15.75" customHeight="1">
      <c r="A370" s="100"/>
      <c r="B370" s="100"/>
      <c r="C370" s="59"/>
      <c r="D370" s="59"/>
    </row>
    <row r="371" spans="1:4" ht="15.75" customHeight="1">
      <c r="A371" s="100"/>
      <c r="B371" s="100"/>
      <c r="C371" s="59"/>
      <c r="D371" s="59"/>
    </row>
    <row r="372" spans="1:4" ht="15.75" customHeight="1">
      <c r="A372" s="100"/>
      <c r="B372" s="100"/>
      <c r="C372" s="59"/>
      <c r="D372" s="59"/>
    </row>
    <row r="373" spans="1:4" ht="15.75" customHeight="1">
      <c r="A373" s="100"/>
      <c r="B373" s="100"/>
      <c r="C373" s="59"/>
      <c r="D373" s="59"/>
    </row>
    <row r="374" spans="1:4" ht="15.75" customHeight="1">
      <c r="A374" s="100"/>
      <c r="B374" s="100"/>
      <c r="C374" s="59"/>
      <c r="D374" s="59"/>
    </row>
    <row r="375" spans="1:4" ht="15.75" customHeight="1">
      <c r="A375" s="100"/>
      <c r="B375" s="100"/>
      <c r="C375" s="59"/>
      <c r="D375" s="59"/>
    </row>
    <row r="376" spans="1:4" ht="15.75" customHeight="1">
      <c r="A376" s="100"/>
      <c r="B376" s="100"/>
      <c r="C376" s="59"/>
      <c r="D376" s="59"/>
    </row>
    <row r="377" spans="1:4" ht="15.75" customHeight="1">
      <c r="A377" s="100"/>
      <c r="B377" s="100"/>
      <c r="C377" s="59"/>
      <c r="D377" s="59"/>
    </row>
    <row r="378" spans="1:4" ht="15.75" customHeight="1">
      <c r="A378" s="100"/>
      <c r="B378" s="100"/>
      <c r="C378" s="59"/>
      <c r="D378" s="59"/>
    </row>
    <row r="379" spans="1:4" ht="15.75" customHeight="1">
      <c r="A379" s="100"/>
      <c r="B379" s="100"/>
      <c r="C379" s="59"/>
      <c r="D379" s="59"/>
    </row>
    <row r="380" spans="1:4" ht="15.75" customHeight="1">
      <c r="A380" s="100"/>
      <c r="B380" s="100"/>
      <c r="C380" s="59"/>
      <c r="D380" s="59"/>
    </row>
    <row r="381" spans="1:4" ht="15.75" customHeight="1">
      <c r="A381" s="100"/>
      <c r="B381" s="100"/>
      <c r="C381" s="59"/>
      <c r="D381" s="59"/>
    </row>
    <row r="382" spans="1:4" ht="15.75" customHeight="1">
      <c r="A382" s="100"/>
      <c r="B382" s="100"/>
      <c r="C382" s="59"/>
      <c r="D382" s="59"/>
    </row>
    <row r="383" spans="1:4" ht="15.75" customHeight="1">
      <c r="A383" s="100"/>
      <c r="B383" s="100"/>
      <c r="C383" s="59"/>
      <c r="D383" s="59"/>
    </row>
    <row r="384" spans="1:4" ht="15.75" customHeight="1">
      <c r="A384" s="100"/>
      <c r="B384" s="100"/>
      <c r="C384" s="59"/>
      <c r="D384" s="59"/>
    </row>
    <row r="385" spans="1:4" ht="15.75" customHeight="1">
      <c r="A385" s="100"/>
      <c r="B385" s="100"/>
      <c r="C385" s="59"/>
      <c r="D385" s="59"/>
    </row>
    <row r="386" spans="1:4" ht="15.75" customHeight="1">
      <c r="A386" s="100"/>
      <c r="B386" s="100"/>
      <c r="C386" s="59"/>
      <c r="D386" s="59"/>
    </row>
    <row r="387" spans="1:4" ht="15.75" customHeight="1">
      <c r="A387" s="100"/>
      <c r="B387" s="100"/>
      <c r="C387" s="59"/>
      <c r="D387" s="59"/>
    </row>
    <row r="388" spans="1:4" ht="15.75" customHeight="1">
      <c r="A388" s="100"/>
      <c r="B388" s="100"/>
      <c r="C388" s="59"/>
      <c r="D388" s="59"/>
    </row>
    <row r="389" spans="1:4" ht="15.75" customHeight="1">
      <c r="A389" s="100"/>
      <c r="B389" s="100"/>
      <c r="C389" s="59"/>
      <c r="D389" s="59"/>
    </row>
    <row r="390" spans="1:4" ht="15.75" customHeight="1">
      <c r="A390" s="100"/>
      <c r="B390" s="100"/>
      <c r="C390" s="59"/>
      <c r="D390" s="59"/>
    </row>
    <row r="391" spans="1:4" ht="15.75" customHeight="1">
      <c r="A391" s="100"/>
      <c r="B391" s="100"/>
      <c r="C391" s="59"/>
      <c r="D391" s="59"/>
    </row>
    <row r="392" spans="1:4" ht="15.75" customHeight="1">
      <c r="A392" s="100"/>
      <c r="B392" s="100"/>
      <c r="C392" s="59"/>
      <c r="D392" s="59"/>
    </row>
    <row r="393" spans="1:4" ht="15.75" customHeight="1">
      <c r="A393" s="100"/>
      <c r="B393" s="100"/>
      <c r="C393" s="59"/>
      <c r="D393" s="59"/>
    </row>
    <row r="394" spans="1:4" ht="15.75" customHeight="1">
      <c r="A394" s="100"/>
      <c r="B394" s="100"/>
      <c r="C394" s="59"/>
      <c r="D394" s="59"/>
    </row>
    <row r="395" spans="1:4" ht="15.75" customHeight="1">
      <c r="A395" s="100"/>
      <c r="B395" s="100"/>
      <c r="C395" s="59"/>
      <c r="D395" s="59"/>
    </row>
    <row r="396" spans="1:4" ht="15.75" customHeight="1">
      <c r="A396" s="100"/>
      <c r="B396" s="100"/>
      <c r="C396" s="59"/>
      <c r="D396" s="59"/>
    </row>
    <row r="397" spans="1:4" ht="15.75" customHeight="1">
      <c r="A397" s="100"/>
      <c r="B397" s="100"/>
      <c r="C397" s="59"/>
      <c r="D397" s="59"/>
    </row>
    <row r="398" spans="1:4" ht="15.75" customHeight="1">
      <c r="A398" s="100"/>
      <c r="B398" s="100"/>
      <c r="C398" s="59"/>
      <c r="D398" s="59"/>
    </row>
    <row r="399" spans="1:4" ht="15.75" customHeight="1">
      <c r="A399" s="100"/>
      <c r="B399" s="100"/>
      <c r="C399" s="59"/>
      <c r="D399" s="59"/>
    </row>
    <row r="400" spans="1:4" ht="15.75" customHeight="1">
      <c r="A400" s="100"/>
      <c r="B400" s="100"/>
      <c r="C400" s="59"/>
      <c r="D400" s="59"/>
    </row>
    <row r="401" spans="1:4" ht="15.75" customHeight="1">
      <c r="A401" s="100"/>
      <c r="B401" s="100"/>
      <c r="C401" s="59"/>
      <c r="D401" s="59"/>
    </row>
    <row r="402" spans="1:4" ht="15.75" customHeight="1">
      <c r="A402" s="100"/>
      <c r="B402" s="100"/>
      <c r="C402" s="59"/>
      <c r="D402" s="59"/>
    </row>
    <row r="403" spans="1:4" ht="15.75" customHeight="1">
      <c r="A403" s="100"/>
      <c r="B403" s="100"/>
      <c r="C403" s="59"/>
      <c r="D403" s="59"/>
    </row>
    <row r="404" spans="1:4" ht="15.75" customHeight="1">
      <c r="A404" s="100"/>
      <c r="B404" s="100"/>
      <c r="C404" s="59"/>
      <c r="D404" s="59"/>
    </row>
    <row r="405" spans="1:4" ht="15.75" customHeight="1">
      <c r="A405" s="100"/>
      <c r="B405" s="100"/>
      <c r="C405" s="59"/>
      <c r="D405" s="59"/>
    </row>
    <row r="406" spans="1:4" ht="15.75" customHeight="1">
      <c r="A406" s="100"/>
      <c r="B406" s="100"/>
      <c r="C406" s="59"/>
      <c r="D406" s="59"/>
    </row>
    <row r="407" spans="1:4" ht="15.75" customHeight="1">
      <c r="A407" s="100"/>
      <c r="B407" s="100"/>
      <c r="C407" s="59"/>
      <c r="D407" s="59"/>
    </row>
    <row r="408" spans="1:4" ht="15.75" customHeight="1">
      <c r="A408" s="100"/>
      <c r="B408" s="100"/>
      <c r="C408" s="59"/>
      <c r="D408" s="59"/>
    </row>
    <row r="409" spans="1:4" ht="15.75" customHeight="1">
      <c r="A409" s="100"/>
      <c r="B409" s="100"/>
      <c r="C409" s="59"/>
      <c r="D409" s="59"/>
    </row>
    <row r="410" spans="1:4" ht="15.75" customHeight="1">
      <c r="A410" s="100"/>
      <c r="B410" s="100"/>
      <c r="C410" s="59"/>
      <c r="D410" s="59"/>
    </row>
    <row r="411" spans="1:4" ht="15.75" customHeight="1">
      <c r="A411" s="100"/>
      <c r="B411" s="100"/>
      <c r="C411" s="59"/>
      <c r="D411" s="59"/>
    </row>
    <row r="412" spans="1:4" ht="15.75" customHeight="1">
      <c r="A412" s="100"/>
      <c r="B412" s="100"/>
      <c r="C412" s="59"/>
      <c r="D412" s="59"/>
    </row>
    <row r="413" spans="1:4" ht="15.75" customHeight="1">
      <c r="A413" s="100"/>
      <c r="B413" s="100"/>
      <c r="C413" s="59"/>
      <c r="D413" s="59"/>
    </row>
    <row r="414" spans="1:4" ht="15.75" customHeight="1">
      <c r="A414" s="100"/>
      <c r="B414" s="100"/>
      <c r="C414" s="59"/>
      <c r="D414" s="59"/>
    </row>
    <row r="415" spans="1:4" ht="15.75" customHeight="1">
      <c r="A415" s="100"/>
      <c r="B415" s="100"/>
      <c r="C415" s="59"/>
      <c r="D415" s="59"/>
    </row>
    <row r="416" spans="1:4" ht="15.75" customHeight="1">
      <c r="A416" s="100"/>
      <c r="B416" s="100"/>
      <c r="C416" s="59"/>
      <c r="D416" s="59"/>
    </row>
    <row r="417" spans="1:4" ht="15.75" customHeight="1">
      <c r="A417" s="100"/>
      <c r="B417" s="100"/>
      <c r="C417" s="59"/>
      <c r="D417" s="59"/>
    </row>
    <row r="418" spans="1:4" ht="15.75" customHeight="1">
      <c r="A418" s="100"/>
      <c r="B418" s="100"/>
      <c r="C418" s="59"/>
      <c r="D418" s="59"/>
    </row>
    <row r="419" spans="1:4" ht="15.75" customHeight="1">
      <c r="A419" s="100"/>
      <c r="B419" s="100"/>
      <c r="C419" s="59"/>
      <c r="D419" s="59"/>
    </row>
    <row r="420" spans="1:4" ht="15.75" customHeight="1">
      <c r="A420" s="100"/>
      <c r="B420" s="100"/>
      <c r="C420" s="59"/>
      <c r="D420" s="59"/>
    </row>
    <row r="421" spans="1:4" ht="15.75" customHeight="1">
      <c r="A421" s="100"/>
      <c r="B421" s="100"/>
      <c r="C421" s="59"/>
      <c r="D421" s="59"/>
    </row>
    <row r="422" spans="1:4" ht="15.75" customHeight="1">
      <c r="A422" s="100"/>
      <c r="B422" s="100"/>
      <c r="C422" s="59"/>
      <c r="D422" s="59"/>
    </row>
    <row r="423" spans="1:4" ht="15.75" customHeight="1">
      <c r="A423" s="100"/>
      <c r="B423" s="100"/>
      <c r="C423" s="59"/>
      <c r="D423" s="59"/>
    </row>
    <row r="424" spans="1:4" ht="15.75" customHeight="1">
      <c r="A424" s="100"/>
      <c r="B424" s="100"/>
      <c r="C424" s="59"/>
      <c r="D424" s="59"/>
    </row>
    <row r="425" spans="1:4" ht="15.75" customHeight="1">
      <c r="A425" s="100"/>
      <c r="B425" s="100"/>
      <c r="C425" s="59"/>
      <c r="D425" s="59"/>
    </row>
    <row r="426" spans="1:4" ht="15.75" customHeight="1">
      <c r="A426" s="100"/>
      <c r="B426" s="100"/>
      <c r="C426" s="59"/>
      <c r="D426" s="59"/>
    </row>
    <row r="427" spans="1:4" ht="15.75" customHeight="1">
      <c r="A427" s="100"/>
      <c r="B427" s="100"/>
      <c r="C427" s="59"/>
      <c r="D427" s="59"/>
    </row>
    <row r="428" spans="1:4" ht="15.75" customHeight="1">
      <c r="A428" s="100"/>
      <c r="B428" s="100"/>
      <c r="C428" s="59"/>
      <c r="D428" s="59"/>
    </row>
    <row r="429" spans="1:4" ht="15.75" customHeight="1">
      <c r="A429" s="100"/>
      <c r="B429" s="100"/>
      <c r="C429" s="59"/>
      <c r="D429" s="59"/>
    </row>
    <row r="430" spans="1:4" ht="15.75" customHeight="1">
      <c r="A430" s="100"/>
      <c r="B430" s="100"/>
      <c r="C430" s="59"/>
      <c r="D430" s="59"/>
    </row>
    <row r="431" spans="1:4" ht="15.75" customHeight="1">
      <c r="A431" s="100"/>
      <c r="B431" s="100"/>
      <c r="C431" s="59"/>
      <c r="D431" s="59"/>
    </row>
    <row r="432" spans="1:4" ht="15.75" customHeight="1">
      <c r="A432" s="100"/>
      <c r="B432" s="100"/>
      <c r="C432" s="59"/>
      <c r="D432" s="59"/>
    </row>
    <row r="433" spans="1:4" ht="15.75" customHeight="1">
      <c r="A433" s="100"/>
      <c r="B433" s="100"/>
      <c r="C433" s="59"/>
      <c r="D433" s="59"/>
    </row>
    <row r="434" spans="1:4" ht="15.75" customHeight="1">
      <c r="A434" s="100"/>
      <c r="B434" s="100"/>
      <c r="C434" s="59"/>
      <c r="D434" s="59"/>
    </row>
    <row r="435" spans="1:4" ht="15.75" customHeight="1">
      <c r="A435" s="100"/>
      <c r="B435" s="100"/>
      <c r="C435" s="59"/>
      <c r="D435" s="59"/>
    </row>
    <row r="436" spans="1:4" ht="15.75" customHeight="1">
      <c r="A436" s="100"/>
      <c r="B436" s="100"/>
      <c r="C436" s="59"/>
      <c r="D436" s="59"/>
    </row>
    <row r="437" spans="1:4" ht="15.75" customHeight="1">
      <c r="A437" s="100"/>
      <c r="B437" s="100"/>
      <c r="C437" s="59"/>
      <c r="D437" s="59"/>
    </row>
    <row r="438" spans="1:4" ht="15.75" customHeight="1">
      <c r="A438" s="100"/>
      <c r="B438" s="100"/>
      <c r="C438" s="59"/>
      <c r="D438" s="59"/>
    </row>
    <row r="439" spans="1:4" ht="15.75" customHeight="1">
      <c r="A439" s="100"/>
      <c r="B439" s="100"/>
      <c r="C439" s="59"/>
      <c r="D439" s="59"/>
    </row>
    <row r="440" spans="1:4" ht="15.75" customHeight="1">
      <c r="A440" s="100"/>
      <c r="B440" s="100"/>
      <c r="C440" s="59"/>
      <c r="D440" s="59"/>
    </row>
    <row r="441" spans="1:4" ht="15.75" customHeight="1">
      <c r="A441" s="100"/>
      <c r="B441" s="100"/>
      <c r="C441" s="59"/>
      <c r="D441" s="59"/>
    </row>
    <row r="442" spans="1:4" ht="15.75" customHeight="1">
      <c r="A442" s="100"/>
      <c r="B442" s="100"/>
      <c r="C442" s="59"/>
      <c r="D442" s="59"/>
    </row>
    <row r="443" spans="1:4" ht="15.75" customHeight="1">
      <c r="A443" s="100"/>
      <c r="B443" s="100"/>
      <c r="C443" s="59"/>
      <c r="D443" s="59"/>
    </row>
    <row r="444" spans="1:4" ht="15.75" customHeight="1">
      <c r="A444" s="100"/>
      <c r="B444" s="100"/>
      <c r="C444" s="59"/>
      <c r="D444" s="59"/>
    </row>
    <row r="445" spans="1:4" ht="15.75" customHeight="1">
      <c r="A445" s="100"/>
      <c r="B445" s="100"/>
      <c r="C445" s="59"/>
      <c r="D445" s="59"/>
    </row>
    <row r="446" spans="1:4" ht="15.75" customHeight="1">
      <c r="A446" s="100"/>
      <c r="B446" s="100"/>
      <c r="C446" s="59"/>
      <c r="D446" s="59"/>
    </row>
    <row r="447" spans="1:4" ht="15.75" customHeight="1">
      <c r="A447" s="100"/>
      <c r="B447" s="100"/>
      <c r="C447" s="59"/>
      <c r="D447" s="59"/>
    </row>
    <row r="448" spans="1:4" ht="15.75" customHeight="1">
      <c r="A448" s="100"/>
      <c r="B448" s="100"/>
      <c r="C448" s="59"/>
      <c r="D448" s="59"/>
    </row>
    <row r="449" spans="1:4" ht="15.75" customHeight="1">
      <c r="A449" s="100"/>
      <c r="B449" s="100"/>
      <c r="C449" s="59"/>
      <c r="D449" s="59"/>
    </row>
    <row r="450" spans="1:4" ht="15.75" customHeight="1">
      <c r="A450" s="100"/>
      <c r="B450" s="100"/>
      <c r="C450" s="59"/>
      <c r="D450" s="59"/>
    </row>
    <row r="451" spans="1:4" ht="15.75" customHeight="1">
      <c r="A451" s="100"/>
      <c r="B451" s="100"/>
      <c r="C451" s="59"/>
      <c r="D451" s="59"/>
    </row>
    <row r="452" spans="1:4" ht="15.75" customHeight="1">
      <c r="A452" s="100"/>
      <c r="B452" s="100"/>
      <c r="C452" s="59"/>
      <c r="D452" s="59"/>
    </row>
    <row r="453" spans="1:4" ht="15.75" customHeight="1">
      <c r="A453" s="100"/>
      <c r="B453" s="100"/>
      <c r="C453" s="59"/>
      <c r="D453" s="59"/>
    </row>
    <row r="454" spans="1:4" ht="15.75" customHeight="1">
      <c r="A454" s="100"/>
      <c r="B454" s="100"/>
      <c r="C454" s="59"/>
      <c r="D454" s="59"/>
    </row>
    <row r="455" spans="1:4" ht="15.75" customHeight="1">
      <c r="A455" s="100"/>
      <c r="B455" s="100"/>
      <c r="C455" s="59"/>
      <c r="D455" s="59"/>
    </row>
    <row r="456" spans="1:4" ht="15.75" customHeight="1">
      <c r="A456" s="100"/>
      <c r="B456" s="100"/>
      <c r="C456" s="59"/>
      <c r="D456" s="59"/>
    </row>
    <row r="457" spans="1:4" ht="15.75" customHeight="1">
      <c r="A457" s="100"/>
      <c r="B457" s="100"/>
      <c r="C457" s="59"/>
      <c r="D457" s="59"/>
    </row>
    <row r="458" spans="1:4" ht="15.75" customHeight="1">
      <c r="A458" s="100"/>
      <c r="B458" s="100"/>
      <c r="C458" s="59"/>
      <c r="D458" s="59"/>
    </row>
    <row r="459" spans="1:4" ht="15.75" customHeight="1">
      <c r="A459" s="100"/>
      <c r="B459" s="100"/>
      <c r="C459" s="59"/>
      <c r="D459" s="59"/>
    </row>
    <row r="460" spans="1:4" ht="15.75" customHeight="1">
      <c r="A460" s="100"/>
      <c r="B460" s="100"/>
      <c r="C460" s="59"/>
      <c r="D460" s="59"/>
    </row>
    <row r="461" spans="1:4" ht="15.75" customHeight="1">
      <c r="A461" s="100"/>
      <c r="B461" s="100"/>
      <c r="C461" s="59"/>
      <c r="D461" s="59"/>
    </row>
    <row r="462" spans="1:4" ht="15.75" customHeight="1">
      <c r="A462" s="100"/>
      <c r="B462" s="100"/>
      <c r="C462" s="59"/>
      <c r="D462" s="59"/>
    </row>
    <row r="463" spans="1:4" ht="15.75" customHeight="1">
      <c r="A463" s="100"/>
      <c r="B463" s="100"/>
      <c r="C463" s="59"/>
      <c r="D463" s="59"/>
    </row>
    <row r="464" spans="1:4" ht="15.75" customHeight="1">
      <c r="A464" s="100"/>
      <c r="B464" s="100"/>
      <c r="C464" s="59"/>
      <c r="D464" s="59"/>
    </row>
    <row r="465" spans="1:4" ht="15.75" customHeight="1">
      <c r="A465" s="100"/>
      <c r="B465" s="100"/>
      <c r="C465" s="59"/>
      <c r="D465" s="59"/>
    </row>
    <row r="466" spans="1:4" ht="15.75" customHeight="1">
      <c r="A466" s="100"/>
      <c r="B466" s="100"/>
      <c r="C466" s="59"/>
      <c r="D466" s="59"/>
    </row>
    <row r="467" spans="1:4" ht="15.75" customHeight="1">
      <c r="A467" s="100"/>
      <c r="B467" s="100"/>
      <c r="C467" s="59"/>
      <c r="D467" s="59"/>
    </row>
    <row r="468" spans="1:4" ht="15.75" customHeight="1">
      <c r="A468" s="100"/>
      <c r="B468" s="100"/>
      <c r="C468" s="59"/>
      <c r="D468" s="59"/>
    </row>
    <row r="469" spans="1:4" ht="15.75" customHeight="1">
      <c r="A469" s="100"/>
      <c r="B469" s="100"/>
      <c r="C469" s="59"/>
      <c r="D469" s="59"/>
    </row>
    <row r="470" spans="1:4" ht="15.75" customHeight="1">
      <c r="A470" s="100"/>
      <c r="B470" s="100"/>
      <c r="C470" s="59"/>
      <c r="D470" s="59"/>
    </row>
    <row r="471" spans="1:4" ht="15.75" customHeight="1">
      <c r="A471" s="100"/>
      <c r="B471" s="100"/>
      <c r="C471" s="59"/>
      <c r="D471" s="59"/>
    </row>
    <row r="472" spans="1:4" ht="15.75" customHeight="1">
      <c r="A472" s="100"/>
      <c r="B472" s="100"/>
      <c r="C472" s="59"/>
      <c r="D472" s="59"/>
    </row>
    <row r="473" spans="1:4" ht="15.75" customHeight="1">
      <c r="A473" s="100"/>
      <c r="B473" s="100"/>
      <c r="C473" s="59"/>
      <c r="D473" s="59"/>
    </row>
    <row r="474" spans="1:4" ht="15.75" customHeight="1">
      <c r="A474" s="100"/>
      <c r="B474" s="100"/>
      <c r="C474" s="59"/>
      <c r="D474" s="59"/>
    </row>
    <row r="475" spans="1:4" ht="15.75" customHeight="1">
      <c r="A475" s="100"/>
      <c r="B475" s="100"/>
      <c r="C475" s="59"/>
      <c r="D475" s="59"/>
    </row>
    <row r="476" spans="1:4" ht="15.75" customHeight="1">
      <c r="A476" s="100"/>
      <c r="B476" s="100"/>
      <c r="C476" s="59"/>
      <c r="D476" s="59"/>
    </row>
    <row r="477" spans="1:4" ht="15.75" customHeight="1">
      <c r="A477" s="100"/>
      <c r="B477" s="100"/>
      <c r="C477" s="59"/>
      <c r="D477" s="59"/>
    </row>
    <row r="478" spans="1:4" ht="15.75" customHeight="1">
      <c r="A478" s="100"/>
      <c r="B478" s="100"/>
      <c r="C478" s="59"/>
      <c r="D478" s="59"/>
    </row>
    <row r="479" spans="1:4" ht="15.75" customHeight="1">
      <c r="A479" s="100"/>
      <c r="B479" s="100"/>
      <c r="C479" s="59"/>
      <c r="D479" s="59"/>
    </row>
    <row r="480" spans="1:4" ht="15.75" customHeight="1">
      <c r="A480" s="100"/>
      <c r="B480" s="100"/>
      <c r="C480" s="59"/>
      <c r="D480" s="59"/>
    </row>
    <row r="481" spans="1:4" ht="15.75" customHeight="1">
      <c r="A481" s="100"/>
      <c r="B481" s="100"/>
      <c r="C481" s="59"/>
      <c r="D481" s="59"/>
    </row>
    <row r="482" spans="1:4" ht="15.75" customHeight="1">
      <c r="A482" s="100"/>
      <c r="B482" s="100"/>
      <c r="C482" s="59"/>
      <c r="D482" s="59"/>
    </row>
    <row r="483" spans="1:4" ht="15.75" customHeight="1">
      <c r="A483" s="100"/>
      <c r="B483" s="100"/>
      <c r="C483" s="59"/>
      <c r="D483" s="59"/>
    </row>
    <row r="484" spans="1:4" ht="15.75" customHeight="1">
      <c r="A484" s="100"/>
      <c r="B484" s="100"/>
      <c r="C484" s="59"/>
      <c r="D484" s="59"/>
    </row>
    <row r="485" spans="1:4" ht="15.75" customHeight="1">
      <c r="A485" s="100"/>
      <c r="B485" s="100"/>
      <c r="C485" s="59"/>
      <c r="D485" s="59"/>
    </row>
    <row r="486" spans="1:4" ht="15.75" customHeight="1">
      <c r="A486" s="100"/>
      <c r="B486" s="100"/>
      <c r="C486" s="59"/>
      <c r="D486" s="59"/>
    </row>
    <row r="487" spans="1:4" ht="15.75" customHeight="1">
      <c r="A487" s="100"/>
      <c r="B487" s="100"/>
      <c r="C487" s="59"/>
      <c r="D487" s="59"/>
    </row>
    <row r="488" spans="1:4" ht="15.75" customHeight="1">
      <c r="A488" s="100"/>
      <c r="B488" s="100"/>
      <c r="C488" s="59"/>
      <c r="D488" s="59"/>
    </row>
    <row r="489" spans="1:4" ht="15.75" customHeight="1">
      <c r="A489" s="100"/>
      <c r="B489" s="100"/>
      <c r="C489" s="59"/>
      <c r="D489" s="59"/>
    </row>
    <row r="490" spans="1:4" ht="15.75" customHeight="1">
      <c r="A490" s="100"/>
      <c r="B490" s="100"/>
      <c r="C490" s="59"/>
      <c r="D490" s="59"/>
    </row>
    <row r="491" spans="1:4" ht="15.75" customHeight="1">
      <c r="A491" s="100"/>
      <c r="B491" s="100"/>
      <c r="C491" s="59"/>
      <c r="D491" s="59"/>
    </row>
    <row r="492" spans="1:4" ht="15.75" customHeight="1">
      <c r="A492" s="100"/>
      <c r="B492" s="100"/>
      <c r="C492" s="59"/>
      <c r="D492" s="59"/>
    </row>
    <row r="493" spans="1:4" ht="15.75" customHeight="1">
      <c r="A493" s="100"/>
      <c r="B493" s="100"/>
      <c r="C493" s="59"/>
      <c r="D493" s="59"/>
    </row>
    <row r="494" spans="1:4" ht="15.75" customHeight="1">
      <c r="A494" s="100"/>
      <c r="B494" s="100"/>
      <c r="C494" s="59"/>
      <c r="D494" s="59"/>
    </row>
    <row r="495" spans="1:4" ht="15.75" customHeight="1">
      <c r="A495" s="100"/>
      <c r="B495" s="100"/>
      <c r="C495" s="59"/>
      <c r="D495" s="59"/>
    </row>
    <row r="496" spans="1:4" ht="15.75" customHeight="1">
      <c r="A496" s="100"/>
      <c r="B496" s="100"/>
      <c r="C496" s="59"/>
      <c r="D496" s="59"/>
    </row>
    <row r="497" spans="1:4" ht="15.75" customHeight="1">
      <c r="A497" s="100"/>
      <c r="B497" s="100"/>
      <c r="C497" s="59"/>
      <c r="D497" s="59"/>
    </row>
    <row r="498" spans="1:4" ht="15.75" customHeight="1">
      <c r="A498" s="100"/>
      <c r="B498" s="100"/>
      <c r="C498" s="59"/>
      <c r="D498" s="59"/>
    </row>
    <row r="499" spans="1:4" ht="15.75" customHeight="1">
      <c r="A499" s="100"/>
      <c r="B499" s="100"/>
      <c r="C499" s="59"/>
      <c r="D499" s="59"/>
    </row>
    <row r="500" spans="1:4" ht="15.75" customHeight="1">
      <c r="A500" s="100"/>
      <c r="B500" s="100"/>
      <c r="C500" s="59"/>
      <c r="D500" s="59"/>
    </row>
    <row r="501" spans="1:4" ht="15.75" customHeight="1">
      <c r="A501" s="100"/>
      <c r="B501" s="100"/>
      <c r="C501" s="59"/>
      <c r="D501" s="59"/>
    </row>
    <row r="502" spans="1:4" ht="15.75" customHeight="1">
      <c r="A502" s="100"/>
      <c r="B502" s="100"/>
      <c r="C502" s="59"/>
      <c r="D502" s="59"/>
    </row>
    <row r="503" spans="1:4" ht="15.75" customHeight="1">
      <c r="A503" s="100"/>
      <c r="B503" s="100"/>
      <c r="C503" s="59"/>
      <c r="D503" s="59"/>
    </row>
    <row r="504" spans="1:4" ht="15.75" customHeight="1">
      <c r="A504" s="100"/>
      <c r="B504" s="100"/>
      <c r="C504" s="59"/>
      <c r="D504" s="59"/>
    </row>
    <row r="505" spans="1:4" ht="15.75" customHeight="1">
      <c r="A505" s="100"/>
      <c r="B505" s="100"/>
      <c r="C505" s="59"/>
      <c r="D505" s="59"/>
    </row>
    <row r="506" spans="1:4" ht="15.75" customHeight="1">
      <c r="A506" s="100"/>
      <c r="B506" s="100"/>
      <c r="C506" s="59"/>
      <c r="D506" s="59"/>
    </row>
    <row r="507" spans="1:4" ht="15.75" customHeight="1">
      <c r="A507" s="100"/>
      <c r="B507" s="100"/>
      <c r="C507" s="59"/>
      <c r="D507" s="59"/>
    </row>
    <row r="508" spans="1:4" ht="15.75" customHeight="1">
      <c r="A508" s="100"/>
      <c r="B508" s="100"/>
      <c r="C508" s="59"/>
      <c r="D508" s="59"/>
    </row>
    <row r="509" spans="1:4" ht="15.75" customHeight="1">
      <c r="A509" s="100"/>
      <c r="B509" s="100"/>
      <c r="C509" s="59"/>
      <c r="D509" s="59"/>
    </row>
    <row r="510" spans="1:4" ht="15.75" customHeight="1">
      <c r="A510" s="100"/>
      <c r="B510" s="100"/>
      <c r="C510" s="59"/>
      <c r="D510" s="59"/>
    </row>
    <row r="511" spans="1:4" ht="15.75" customHeight="1">
      <c r="A511" s="100"/>
      <c r="B511" s="100"/>
      <c r="C511" s="59"/>
      <c r="D511" s="59"/>
    </row>
    <row r="512" spans="1:4" ht="15.75" customHeight="1">
      <c r="A512" s="100"/>
      <c r="B512" s="100"/>
      <c r="C512" s="59"/>
      <c r="D512" s="59"/>
    </row>
    <row r="513" spans="1:4" ht="15.75" customHeight="1">
      <c r="A513" s="100"/>
      <c r="B513" s="100"/>
      <c r="C513" s="59"/>
      <c r="D513" s="59"/>
    </row>
    <row r="514" spans="1:4" ht="15.75" customHeight="1">
      <c r="A514" s="100"/>
      <c r="B514" s="100"/>
      <c r="C514" s="59"/>
      <c r="D514" s="59"/>
    </row>
    <row r="515" spans="1:4" ht="15.75" customHeight="1">
      <c r="A515" s="100"/>
      <c r="B515" s="100"/>
      <c r="C515" s="59"/>
      <c r="D515" s="59"/>
    </row>
    <row r="516" spans="1:4" ht="15.75" customHeight="1">
      <c r="A516" s="100"/>
      <c r="B516" s="100"/>
      <c r="C516" s="59"/>
      <c r="D516" s="59"/>
    </row>
    <row r="517" spans="1:4" ht="15.75" customHeight="1">
      <c r="A517" s="100"/>
      <c r="B517" s="100"/>
      <c r="C517" s="59"/>
      <c r="D517" s="59"/>
    </row>
    <row r="518" spans="1:4" ht="15.75" customHeight="1">
      <c r="A518" s="100"/>
      <c r="B518" s="100"/>
      <c r="C518" s="59"/>
      <c r="D518" s="59"/>
    </row>
    <row r="519" spans="1:4" ht="15.75" customHeight="1">
      <c r="A519" s="100"/>
      <c r="B519" s="100"/>
      <c r="C519" s="59"/>
      <c r="D519" s="59"/>
    </row>
    <row r="520" spans="1:4" ht="15.75" customHeight="1">
      <c r="A520" s="100"/>
      <c r="B520" s="100"/>
      <c r="C520" s="59"/>
      <c r="D520" s="59"/>
    </row>
    <row r="521" spans="1:4" ht="15.75" customHeight="1">
      <c r="A521" s="100"/>
      <c r="B521" s="100"/>
      <c r="C521" s="59"/>
      <c r="D521" s="59"/>
    </row>
    <row r="522" spans="1:4" ht="15.75" customHeight="1">
      <c r="A522" s="100"/>
      <c r="B522" s="100"/>
      <c r="C522" s="59"/>
      <c r="D522" s="59"/>
    </row>
    <row r="523" spans="1:4" ht="15.75" customHeight="1">
      <c r="A523" s="100"/>
      <c r="B523" s="100"/>
      <c r="C523" s="59"/>
      <c r="D523" s="59"/>
    </row>
    <row r="524" spans="1:4" ht="15.75" customHeight="1">
      <c r="A524" s="100"/>
      <c r="B524" s="100"/>
      <c r="C524" s="59"/>
      <c r="D524" s="59"/>
    </row>
    <row r="525" spans="1:4" ht="15.75" customHeight="1">
      <c r="A525" s="100"/>
      <c r="B525" s="100"/>
      <c r="C525" s="59"/>
      <c r="D525" s="59"/>
    </row>
    <row r="526" spans="1:4" ht="15.75" customHeight="1">
      <c r="A526" s="100"/>
      <c r="B526" s="100"/>
      <c r="C526" s="59"/>
      <c r="D526" s="59"/>
    </row>
    <row r="527" spans="1:4" ht="15.75" customHeight="1">
      <c r="A527" s="100"/>
      <c r="B527" s="100"/>
      <c r="C527" s="59"/>
      <c r="D527" s="59"/>
    </row>
    <row r="528" spans="1:4" ht="15.75" customHeight="1">
      <c r="A528" s="100"/>
      <c r="B528" s="100"/>
      <c r="C528" s="59"/>
      <c r="D528" s="59"/>
    </row>
    <row r="529" spans="1:4" ht="15.75" customHeight="1">
      <c r="A529" s="100"/>
      <c r="B529" s="100"/>
      <c r="C529" s="59"/>
      <c r="D529" s="59"/>
    </row>
    <row r="530" spans="1:4" ht="15.75" customHeight="1">
      <c r="A530" s="100"/>
      <c r="B530" s="100"/>
      <c r="C530" s="59"/>
      <c r="D530" s="59"/>
    </row>
    <row r="531" spans="1:4" ht="15.75" customHeight="1">
      <c r="A531" s="100"/>
      <c r="B531" s="100"/>
      <c r="C531" s="59"/>
      <c r="D531" s="59"/>
    </row>
    <row r="532" spans="1:4" ht="15.75" customHeight="1">
      <c r="A532" s="100"/>
      <c r="B532" s="100"/>
      <c r="C532" s="59"/>
      <c r="D532" s="59"/>
    </row>
    <row r="533" spans="1:4" ht="15.75" customHeight="1">
      <c r="A533" s="100"/>
      <c r="B533" s="100"/>
      <c r="C533" s="59"/>
      <c r="D533" s="59"/>
    </row>
    <row r="534" spans="1:4" ht="15.75" customHeight="1">
      <c r="A534" s="100"/>
      <c r="B534" s="100"/>
      <c r="C534" s="59"/>
      <c r="D534" s="59"/>
    </row>
    <row r="535" spans="1:4" ht="15.75" customHeight="1">
      <c r="A535" s="100"/>
      <c r="B535" s="100"/>
      <c r="C535" s="59"/>
      <c r="D535" s="59"/>
    </row>
    <row r="536" spans="1:4" ht="15.75" customHeight="1">
      <c r="A536" s="100"/>
      <c r="B536" s="100"/>
      <c r="C536" s="59"/>
      <c r="D536" s="59"/>
    </row>
    <row r="537" spans="1:4" ht="15.75" customHeight="1">
      <c r="A537" s="100"/>
      <c r="B537" s="100"/>
      <c r="C537" s="59"/>
      <c r="D537" s="59"/>
    </row>
    <row r="538" spans="1:4" ht="15.75" customHeight="1">
      <c r="A538" s="100"/>
      <c r="B538" s="100"/>
      <c r="C538" s="59"/>
      <c r="D538" s="59"/>
    </row>
    <row r="539" spans="1:4" ht="15.75" customHeight="1">
      <c r="A539" s="100"/>
      <c r="B539" s="100"/>
      <c r="C539" s="59"/>
      <c r="D539" s="59"/>
    </row>
    <row r="540" spans="1:4" ht="15.75" customHeight="1">
      <c r="A540" s="100"/>
      <c r="B540" s="100"/>
      <c r="C540" s="59"/>
      <c r="D540" s="59"/>
    </row>
    <row r="541" spans="1:4" ht="15.75" customHeight="1">
      <c r="A541" s="100"/>
      <c r="B541" s="100"/>
      <c r="C541" s="59"/>
      <c r="D541" s="59"/>
    </row>
    <row r="542" spans="1:4" ht="15.75" customHeight="1">
      <c r="A542" s="100"/>
      <c r="B542" s="100"/>
      <c r="C542" s="59"/>
      <c r="D542" s="59"/>
    </row>
    <row r="543" spans="1:4" ht="15.75" customHeight="1">
      <c r="A543" s="100"/>
      <c r="B543" s="100"/>
      <c r="C543" s="59"/>
      <c r="D543" s="59"/>
    </row>
    <row r="544" spans="1:4" ht="15.75" customHeight="1">
      <c r="A544" s="100"/>
      <c r="B544" s="100"/>
      <c r="C544" s="59"/>
      <c r="D544" s="59"/>
    </row>
    <row r="545" spans="1:4" ht="15.75" customHeight="1">
      <c r="A545" s="100"/>
      <c r="B545" s="100"/>
      <c r="C545" s="59"/>
      <c r="D545" s="59"/>
    </row>
    <row r="546" spans="1:4" ht="15.75" customHeight="1">
      <c r="A546" s="100"/>
      <c r="B546" s="100"/>
      <c r="C546" s="59"/>
      <c r="D546" s="59"/>
    </row>
    <row r="547" spans="1:4" ht="15.75" customHeight="1">
      <c r="A547" s="100"/>
      <c r="B547" s="100"/>
      <c r="C547" s="59"/>
      <c r="D547" s="59"/>
    </row>
    <row r="548" spans="1:4" ht="15.75" customHeight="1">
      <c r="A548" s="100"/>
      <c r="B548" s="100"/>
      <c r="C548" s="59"/>
      <c r="D548" s="59"/>
    </row>
    <row r="549" spans="1:4" ht="15.75" customHeight="1">
      <c r="A549" s="100"/>
      <c r="B549" s="100"/>
      <c r="C549" s="59"/>
      <c r="D549" s="59"/>
    </row>
    <row r="550" spans="1:4" ht="15.75" customHeight="1">
      <c r="A550" s="100"/>
      <c r="B550" s="100"/>
      <c r="C550" s="59"/>
      <c r="D550" s="59"/>
    </row>
    <row r="551" spans="1:4" ht="15.75" customHeight="1">
      <c r="A551" s="100"/>
      <c r="B551" s="100"/>
      <c r="C551" s="59"/>
      <c r="D551" s="59"/>
    </row>
    <row r="552" spans="1:4" ht="15.75" customHeight="1">
      <c r="A552" s="100"/>
      <c r="B552" s="100"/>
      <c r="C552" s="59"/>
      <c r="D552" s="59"/>
    </row>
    <row r="553" spans="1:4" ht="15.75" customHeight="1">
      <c r="A553" s="100"/>
      <c r="B553" s="100"/>
      <c r="C553" s="59"/>
      <c r="D553" s="59"/>
    </row>
    <row r="554" spans="1:4" ht="15.75" customHeight="1">
      <c r="A554" s="100"/>
      <c r="B554" s="100"/>
      <c r="C554" s="59"/>
      <c r="D554" s="59"/>
    </row>
    <row r="555" spans="1:4" ht="15.75" customHeight="1">
      <c r="A555" s="100"/>
      <c r="B555" s="100"/>
      <c r="C555" s="59"/>
      <c r="D555" s="59"/>
    </row>
    <row r="556" spans="1:4" ht="15.75" customHeight="1">
      <c r="A556" s="100"/>
      <c r="B556" s="100"/>
      <c r="C556" s="59"/>
      <c r="D556" s="59"/>
    </row>
    <row r="557" spans="1:4" ht="15.75" customHeight="1">
      <c r="A557" s="100"/>
      <c r="B557" s="100"/>
      <c r="C557" s="59"/>
      <c r="D557" s="59"/>
    </row>
    <row r="558" spans="1:4" ht="15.75" customHeight="1">
      <c r="A558" s="100"/>
      <c r="B558" s="100"/>
      <c r="C558" s="59"/>
      <c r="D558" s="59"/>
    </row>
    <row r="559" spans="1:4" ht="15.75" customHeight="1">
      <c r="A559" s="100"/>
      <c r="B559" s="100"/>
      <c r="C559" s="59"/>
      <c r="D559" s="59"/>
    </row>
    <row r="560" spans="1:4" ht="15.75" customHeight="1">
      <c r="A560" s="100"/>
      <c r="B560" s="100"/>
      <c r="C560" s="59"/>
      <c r="D560" s="59"/>
    </row>
    <row r="561" spans="1:4" ht="15.75" customHeight="1">
      <c r="A561" s="100"/>
      <c r="B561" s="100"/>
      <c r="C561" s="59"/>
      <c r="D561" s="59"/>
    </row>
    <row r="562" spans="1:4" ht="15.75" customHeight="1">
      <c r="A562" s="100"/>
      <c r="B562" s="100"/>
      <c r="C562" s="59"/>
      <c r="D562" s="59"/>
    </row>
    <row r="563" spans="1:4" ht="15.75" customHeight="1">
      <c r="A563" s="100"/>
      <c r="B563" s="100"/>
      <c r="C563" s="59"/>
      <c r="D563" s="59"/>
    </row>
    <row r="564" spans="1:4" ht="15.75" customHeight="1">
      <c r="A564" s="100"/>
      <c r="B564" s="100"/>
      <c r="C564" s="59"/>
      <c r="D564" s="59"/>
    </row>
    <row r="565" spans="1:4" ht="15.75" customHeight="1">
      <c r="A565" s="100"/>
      <c r="B565" s="100"/>
      <c r="C565" s="59"/>
      <c r="D565" s="59"/>
    </row>
    <row r="566" spans="1:4" ht="15.75" customHeight="1">
      <c r="A566" s="100"/>
      <c r="B566" s="100"/>
      <c r="C566" s="59"/>
      <c r="D566" s="59"/>
    </row>
    <row r="567" spans="1:4" ht="15.75" customHeight="1">
      <c r="A567" s="100"/>
      <c r="B567" s="100"/>
      <c r="C567" s="59"/>
      <c r="D567" s="59"/>
    </row>
    <row r="568" spans="1:4" ht="15.75" customHeight="1">
      <c r="A568" s="100"/>
      <c r="B568" s="100"/>
      <c r="C568" s="59"/>
      <c r="D568" s="59"/>
    </row>
    <row r="569" spans="1:4" ht="15.75" customHeight="1">
      <c r="A569" s="100"/>
      <c r="B569" s="100"/>
      <c r="C569" s="59"/>
      <c r="D569" s="59"/>
    </row>
    <row r="570" spans="1:4" ht="15.75" customHeight="1">
      <c r="A570" s="100"/>
      <c r="B570" s="100"/>
      <c r="C570" s="59"/>
      <c r="D570" s="59"/>
    </row>
    <row r="571" spans="1:4" ht="15.75" customHeight="1">
      <c r="A571" s="100"/>
      <c r="B571" s="100"/>
      <c r="C571" s="59"/>
      <c r="D571" s="59"/>
    </row>
    <row r="572" spans="1:4" ht="15.75" customHeight="1">
      <c r="A572" s="100"/>
      <c r="B572" s="100"/>
      <c r="C572" s="59"/>
      <c r="D572" s="59"/>
    </row>
    <row r="573" spans="1:4" ht="15.75" customHeight="1">
      <c r="A573" s="100"/>
      <c r="B573" s="100"/>
      <c r="C573" s="59"/>
      <c r="D573" s="59"/>
    </row>
    <row r="574" spans="1:4" ht="15.75" customHeight="1">
      <c r="A574" s="100"/>
      <c r="B574" s="100"/>
      <c r="C574" s="59"/>
      <c r="D574" s="59"/>
    </row>
    <row r="575" spans="1:4" ht="15.75" customHeight="1">
      <c r="A575" s="100"/>
      <c r="B575" s="100"/>
      <c r="C575" s="59"/>
      <c r="D575" s="59"/>
    </row>
    <row r="576" spans="1:4" ht="15.75" customHeight="1">
      <c r="A576" s="100"/>
      <c r="B576" s="100"/>
      <c r="C576" s="59"/>
      <c r="D576" s="59"/>
    </row>
    <row r="577" spans="1:4" ht="15.75" customHeight="1">
      <c r="A577" s="100"/>
      <c r="B577" s="100"/>
      <c r="C577" s="59"/>
      <c r="D577" s="59"/>
    </row>
    <row r="578" spans="1:4" ht="15.75" customHeight="1">
      <c r="A578" s="100"/>
      <c r="B578" s="100"/>
      <c r="C578" s="59"/>
      <c r="D578" s="59"/>
    </row>
    <row r="579" spans="1:4" ht="15.75" customHeight="1">
      <c r="A579" s="100"/>
      <c r="B579" s="100"/>
      <c r="C579" s="59"/>
      <c r="D579" s="59"/>
    </row>
    <row r="580" spans="1:4" ht="15.75" customHeight="1">
      <c r="A580" s="100"/>
      <c r="B580" s="100"/>
      <c r="C580" s="59"/>
      <c r="D580" s="59"/>
    </row>
    <row r="581" spans="1:4" ht="15.75" customHeight="1">
      <c r="A581" s="100"/>
      <c r="B581" s="100"/>
      <c r="C581" s="59"/>
      <c r="D581" s="59"/>
    </row>
    <row r="582" spans="1:4" ht="15.75" customHeight="1">
      <c r="A582" s="100"/>
      <c r="B582" s="100"/>
      <c r="C582" s="59"/>
      <c r="D582" s="59"/>
    </row>
    <row r="583" spans="1:4" ht="15.75" customHeight="1">
      <c r="A583" s="100"/>
      <c r="B583" s="100"/>
      <c r="C583" s="59"/>
      <c r="D583" s="59"/>
    </row>
    <row r="584" spans="1:4" ht="15.75" customHeight="1">
      <c r="A584" s="100"/>
      <c r="B584" s="100"/>
      <c r="C584" s="59"/>
      <c r="D584" s="59"/>
    </row>
    <row r="585" spans="1:4" ht="15.75" customHeight="1">
      <c r="A585" s="100"/>
      <c r="B585" s="100"/>
      <c r="C585" s="59"/>
      <c r="D585" s="59"/>
    </row>
    <row r="586" spans="1:4" ht="15.75" customHeight="1">
      <c r="A586" s="100"/>
      <c r="B586" s="100"/>
      <c r="C586" s="59"/>
      <c r="D586" s="59"/>
    </row>
    <row r="587" spans="1:4" ht="15.75" customHeight="1">
      <c r="A587" s="100"/>
      <c r="B587" s="100"/>
      <c r="C587" s="59"/>
      <c r="D587" s="59"/>
    </row>
    <row r="588" spans="1:4" ht="15.75" customHeight="1">
      <c r="A588" s="100"/>
      <c r="B588" s="100"/>
      <c r="C588" s="59"/>
      <c r="D588" s="59"/>
    </row>
    <row r="589" spans="1:4" ht="15.75" customHeight="1">
      <c r="A589" s="100"/>
      <c r="B589" s="100"/>
      <c r="C589" s="59"/>
      <c r="D589" s="59"/>
    </row>
    <row r="590" spans="1:4" ht="15.75" customHeight="1">
      <c r="A590" s="100"/>
      <c r="B590" s="100"/>
      <c r="C590" s="59"/>
      <c r="D590" s="59"/>
    </row>
    <row r="591" spans="1:4" ht="15.75" customHeight="1">
      <c r="A591" s="100"/>
      <c r="B591" s="100"/>
      <c r="C591" s="59"/>
      <c r="D591" s="59"/>
    </row>
    <row r="592" spans="1:4" ht="15.75" customHeight="1">
      <c r="A592" s="100"/>
      <c r="B592" s="100"/>
      <c r="C592" s="59"/>
      <c r="D592" s="59"/>
    </row>
    <row r="593" spans="1:4" ht="15.75" customHeight="1">
      <c r="A593" s="100"/>
      <c r="B593" s="100"/>
      <c r="C593" s="59"/>
      <c r="D593" s="59"/>
    </row>
    <row r="594" spans="1:4" ht="15.75" customHeight="1">
      <c r="A594" s="100"/>
      <c r="B594" s="100"/>
      <c r="C594" s="59"/>
      <c r="D594" s="59"/>
    </row>
    <row r="595" spans="1:4" ht="15.75" customHeight="1">
      <c r="A595" s="100"/>
      <c r="B595" s="100"/>
      <c r="C595" s="59"/>
      <c r="D595" s="59"/>
    </row>
    <row r="596" spans="1:4" ht="15.75" customHeight="1">
      <c r="A596" s="100"/>
      <c r="B596" s="100"/>
      <c r="C596" s="59"/>
      <c r="D596" s="59"/>
    </row>
    <row r="597" spans="1:4" ht="15.75" customHeight="1">
      <c r="A597" s="100"/>
      <c r="B597" s="100"/>
      <c r="C597" s="59"/>
      <c r="D597" s="59"/>
    </row>
    <row r="598" spans="1:4" ht="15.75" customHeight="1">
      <c r="A598" s="100"/>
      <c r="B598" s="100"/>
      <c r="C598" s="59"/>
      <c r="D598" s="59"/>
    </row>
    <row r="599" spans="1:4" ht="15.75" customHeight="1">
      <c r="A599" s="100"/>
      <c r="B599" s="100"/>
      <c r="C599" s="59"/>
      <c r="D599" s="59"/>
    </row>
    <row r="600" spans="1:4" ht="15.75" customHeight="1">
      <c r="A600" s="100"/>
      <c r="B600" s="100"/>
      <c r="C600" s="59"/>
      <c r="D600" s="59"/>
    </row>
    <row r="601" spans="1:4" ht="15.75" customHeight="1">
      <c r="A601" s="100"/>
      <c r="B601" s="100"/>
      <c r="C601" s="59"/>
      <c r="D601" s="59"/>
    </row>
    <row r="602" spans="1:4" ht="15.75" customHeight="1">
      <c r="A602" s="100"/>
      <c r="B602" s="100"/>
      <c r="C602" s="59"/>
      <c r="D602" s="59"/>
    </row>
    <row r="603" spans="1:4" ht="15.75" customHeight="1">
      <c r="A603" s="100"/>
      <c r="B603" s="100"/>
      <c r="C603" s="59"/>
      <c r="D603" s="59"/>
    </row>
    <row r="604" spans="1:4" ht="15.75" customHeight="1">
      <c r="A604" s="100"/>
      <c r="B604" s="100"/>
      <c r="C604" s="59"/>
      <c r="D604" s="59"/>
    </row>
    <row r="605" spans="1:4" ht="15.75" customHeight="1">
      <c r="A605" s="100"/>
      <c r="B605" s="100"/>
      <c r="C605" s="59"/>
      <c r="D605" s="59"/>
    </row>
    <row r="606" spans="1:4" ht="15.75" customHeight="1">
      <c r="A606" s="100"/>
      <c r="B606" s="100"/>
      <c r="C606" s="59"/>
      <c r="D606" s="59"/>
    </row>
    <row r="607" spans="1:4" ht="15.75" customHeight="1">
      <c r="A607" s="100"/>
      <c r="B607" s="100"/>
      <c r="C607" s="59"/>
      <c r="D607" s="59"/>
    </row>
    <row r="608" spans="1:4" ht="15.75" customHeight="1">
      <c r="A608" s="100"/>
      <c r="B608" s="100"/>
      <c r="C608" s="59"/>
      <c r="D608" s="59"/>
    </row>
    <row r="609" spans="1:4" ht="15.75" customHeight="1">
      <c r="A609" s="100"/>
      <c r="B609" s="100"/>
      <c r="C609" s="59"/>
      <c r="D609" s="59"/>
    </row>
    <row r="610" spans="1:4" ht="15.75" customHeight="1">
      <c r="A610" s="100"/>
      <c r="B610" s="100"/>
      <c r="C610" s="59"/>
      <c r="D610" s="59"/>
    </row>
    <row r="611" spans="1:4" ht="15.75" customHeight="1">
      <c r="A611" s="100"/>
      <c r="B611" s="100"/>
      <c r="C611" s="59"/>
      <c r="D611" s="59"/>
    </row>
    <row r="612" spans="1:4" ht="15.75" customHeight="1">
      <c r="A612" s="100"/>
      <c r="B612" s="100"/>
      <c r="C612" s="59"/>
      <c r="D612" s="59"/>
    </row>
    <row r="613" spans="1:4" ht="15.75" customHeight="1">
      <c r="A613" s="100"/>
      <c r="B613" s="100"/>
      <c r="C613" s="59"/>
      <c r="D613" s="59"/>
    </row>
    <row r="614" spans="1:4" ht="15.75" customHeight="1">
      <c r="A614" s="100"/>
      <c r="B614" s="100"/>
      <c r="C614" s="59"/>
      <c r="D614" s="59"/>
    </row>
    <row r="615" spans="1:4" ht="15.75" customHeight="1">
      <c r="A615" s="100"/>
      <c r="B615" s="100"/>
      <c r="C615" s="59"/>
      <c r="D615" s="59"/>
    </row>
    <row r="616" spans="1:4" ht="15.75" customHeight="1">
      <c r="A616" s="100"/>
      <c r="B616" s="100"/>
      <c r="C616" s="59"/>
      <c r="D616" s="59"/>
    </row>
    <row r="617" spans="1:4" ht="15.75" customHeight="1">
      <c r="A617" s="100"/>
      <c r="B617" s="100"/>
      <c r="C617" s="59"/>
      <c r="D617" s="59"/>
    </row>
    <row r="618" spans="1:4" ht="15.75" customHeight="1">
      <c r="A618" s="100"/>
      <c r="B618" s="100"/>
      <c r="C618" s="59"/>
      <c r="D618" s="59"/>
    </row>
    <row r="619" spans="1:4" ht="15.75" customHeight="1">
      <c r="A619" s="100"/>
      <c r="B619" s="100"/>
      <c r="C619" s="59"/>
      <c r="D619" s="59"/>
    </row>
    <row r="620" spans="1:4" ht="15.75" customHeight="1">
      <c r="A620" s="100"/>
      <c r="B620" s="100"/>
      <c r="C620" s="59"/>
      <c r="D620" s="59"/>
    </row>
    <row r="621" spans="1:4" ht="15.75" customHeight="1">
      <c r="A621" s="100"/>
      <c r="B621" s="100"/>
      <c r="C621" s="59"/>
      <c r="D621" s="59"/>
    </row>
    <row r="622" spans="1:4" ht="15.75" customHeight="1">
      <c r="A622" s="100"/>
      <c r="B622" s="100"/>
      <c r="C622" s="59"/>
      <c r="D622" s="59"/>
    </row>
    <row r="623" spans="1:4" ht="15.75" customHeight="1">
      <c r="A623" s="100"/>
      <c r="B623" s="100"/>
      <c r="C623" s="59"/>
      <c r="D623" s="59"/>
    </row>
    <row r="624" spans="1:4" ht="15.75" customHeight="1">
      <c r="A624" s="100"/>
      <c r="B624" s="100"/>
      <c r="C624" s="59"/>
      <c r="D624" s="59"/>
    </row>
    <row r="625" spans="1:4" ht="15.75" customHeight="1">
      <c r="A625" s="100"/>
      <c r="B625" s="100"/>
      <c r="C625" s="59"/>
      <c r="D625" s="59"/>
    </row>
    <row r="626" spans="1:4" ht="15.75" customHeight="1">
      <c r="A626" s="100"/>
      <c r="B626" s="100"/>
      <c r="C626" s="59"/>
      <c r="D626" s="59"/>
    </row>
    <row r="627" spans="1:4" ht="15.75" customHeight="1">
      <c r="A627" s="100"/>
      <c r="B627" s="100"/>
      <c r="C627" s="59"/>
      <c r="D627" s="59"/>
    </row>
    <row r="628" spans="1:4" ht="15.75" customHeight="1">
      <c r="A628" s="100"/>
      <c r="B628" s="100"/>
      <c r="C628" s="59"/>
      <c r="D628" s="59"/>
    </row>
    <row r="629" spans="1:4" ht="15.75" customHeight="1">
      <c r="A629" s="100"/>
      <c r="B629" s="100"/>
      <c r="C629" s="59"/>
      <c r="D629" s="59"/>
    </row>
    <row r="630" spans="1:4" ht="15.75" customHeight="1">
      <c r="A630" s="100"/>
      <c r="B630" s="100"/>
      <c r="C630" s="59"/>
      <c r="D630" s="59"/>
    </row>
    <row r="631" spans="1:4" ht="15.75" customHeight="1">
      <c r="A631" s="100"/>
      <c r="B631" s="100"/>
      <c r="C631" s="59"/>
      <c r="D631" s="59"/>
    </row>
    <row r="632" spans="1:4" ht="15.75" customHeight="1">
      <c r="A632" s="100"/>
      <c r="B632" s="100"/>
      <c r="C632" s="59"/>
      <c r="D632" s="59"/>
    </row>
    <row r="633" spans="1:4" ht="15.75" customHeight="1">
      <c r="A633" s="100"/>
      <c r="B633" s="100"/>
      <c r="C633" s="59"/>
      <c r="D633" s="59"/>
    </row>
    <row r="634" spans="1:4" ht="15.75" customHeight="1">
      <c r="A634" s="100"/>
      <c r="B634" s="100"/>
      <c r="C634" s="59"/>
      <c r="D634" s="59"/>
    </row>
    <row r="635" spans="1:4" ht="15.75" customHeight="1">
      <c r="A635" s="100"/>
      <c r="B635" s="100"/>
      <c r="C635" s="59"/>
      <c r="D635" s="59"/>
    </row>
    <row r="636" spans="1:4" ht="15.75" customHeight="1">
      <c r="A636" s="100"/>
      <c r="B636" s="100"/>
      <c r="C636" s="59"/>
      <c r="D636" s="59"/>
    </row>
    <row r="637" spans="1:4" ht="15.75" customHeight="1">
      <c r="A637" s="100"/>
      <c r="B637" s="100"/>
      <c r="C637" s="59"/>
      <c r="D637" s="59"/>
    </row>
    <row r="638" spans="1:4" ht="15.75" customHeight="1">
      <c r="A638" s="100"/>
      <c r="B638" s="100"/>
      <c r="C638" s="59"/>
      <c r="D638" s="59"/>
    </row>
    <row r="639" spans="1:4" ht="15.75" customHeight="1">
      <c r="A639" s="100"/>
      <c r="B639" s="100"/>
      <c r="C639" s="59"/>
      <c r="D639" s="59"/>
    </row>
    <row r="640" spans="1:4" ht="15.75" customHeight="1">
      <c r="A640" s="100"/>
      <c r="B640" s="100"/>
      <c r="C640" s="59"/>
      <c r="D640" s="59"/>
    </row>
    <row r="641" spans="1:4" ht="15.75" customHeight="1">
      <c r="A641" s="100"/>
      <c r="B641" s="100"/>
      <c r="C641" s="59"/>
      <c r="D641" s="59"/>
    </row>
    <row r="642" spans="1:4" ht="15.75" customHeight="1">
      <c r="A642" s="100"/>
      <c r="B642" s="100"/>
      <c r="C642" s="59"/>
      <c r="D642" s="59"/>
    </row>
    <row r="643" spans="1:4" ht="15.75" customHeight="1">
      <c r="A643" s="100"/>
      <c r="B643" s="100"/>
      <c r="C643" s="59"/>
      <c r="D643" s="59"/>
    </row>
    <row r="644" spans="1:4" ht="15.75" customHeight="1">
      <c r="A644" s="100"/>
      <c r="B644" s="100"/>
      <c r="C644" s="59"/>
      <c r="D644" s="59"/>
    </row>
    <row r="645" spans="1:4" ht="15.75" customHeight="1">
      <c r="A645" s="100"/>
      <c r="B645" s="100"/>
      <c r="C645" s="59"/>
      <c r="D645" s="59"/>
    </row>
    <row r="646" spans="1:4" ht="15.75" customHeight="1">
      <c r="A646" s="100"/>
      <c r="B646" s="100"/>
      <c r="C646" s="59"/>
      <c r="D646" s="59"/>
    </row>
    <row r="647" spans="1:4" ht="15.75" customHeight="1">
      <c r="A647" s="100"/>
      <c r="B647" s="100"/>
      <c r="C647" s="59"/>
      <c r="D647" s="59"/>
    </row>
    <row r="648" spans="1:4" ht="15.75" customHeight="1">
      <c r="A648" s="100"/>
      <c r="B648" s="100"/>
      <c r="C648" s="59"/>
      <c r="D648" s="59"/>
    </row>
    <row r="649" spans="1:4" ht="15.75" customHeight="1">
      <c r="A649" s="100"/>
      <c r="B649" s="100"/>
      <c r="C649" s="59"/>
      <c r="D649" s="59"/>
    </row>
    <row r="650" spans="1:4" ht="15.75" customHeight="1">
      <c r="A650" s="100"/>
      <c r="B650" s="100"/>
      <c r="C650" s="59"/>
      <c r="D650" s="59"/>
    </row>
    <row r="651" spans="1:4" ht="15.75" customHeight="1">
      <c r="A651" s="100"/>
      <c r="B651" s="100"/>
      <c r="C651" s="59"/>
      <c r="D651" s="59"/>
    </row>
    <row r="652" spans="1:4" ht="15.75" customHeight="1">
      <c r="A652" s="100"/>
      <c r="B652" s="100"/>
      <c r="C652" s="59"/>
      <c r="D652" s="59"/>
    </row>
    <row r="653" spans="1:4" ht="15.75" customHeight="1">
      <c r="A653" s="100"/>
      <c r="B653" s="100"/>
      <c r="C653" s="59"/>
      <c r="D653" s="59"/>
    </row>
    <row r="654" spans="1:4" ht="15.75" customHeight="1">
      <c r="A654" s="100"/>
      <c r="B654" s="100"/>
      <c r="C654" s="59"/>
      <c r="D654" s="59"/>
    </row>
    <row r="655" spans="1:4" ht="15.75" customHeight="1">
      <c r="A655" s="100"/>
      <c r="B655" s="100"/>
      <c r="C655" s="59"/>
      <c r="D655" s="59"/>
    </row>
    <row r="656" spans="1:4" ht="15.75" customHeight="1">
      <c r="A656" s="100"/>
      <c r="B656" s="100"/>
      <c r="C656" s="59"/>
      <c r="D656" s="59"/>
    </row>
    <row r="657" spans="1:4" ht="15.75" customHeight="1">
      <c r="A657" s="100"/>
      <c r="B657" s="100"/>
      <c r="C657" s="59"/>
      <c r="D657" s="59"/>
    </row>
    <row r="658" spans="1:4" ht="15.75" customHeight="1">
      <c r="A658" s="100"/>
      <c r="B658" s="100"/>
      <c r="C658" s="59"/>
      <c r="D658" s="59"/>
    </row>
    <row r="659" spans="1:4" ht="15.75" customHeight="1">
      <c r="A659" s="100"/>
      <c r="B659" s="100"/>
      <c r="C659" s="59"/>
      <c r="D659" s="59"/>
    </row>
    <row r="660" spans="1:4" ht="15.75" customHeight="1">
      <c r="A660" s="100"/>
      <c r="B660" s="100"/>
      <c r="C660" s="59"/>
      <c r="D660" s="59"/>
    </row>
    <row r="661" spans="1:4" ht="15.75" customHeight="1">
      <c r="A661" s="100"/>
      <c r="B661" s="100"/>
      <c r="C661" s="59"/>
      <c r="D661" s="59"/>
    </row>
    <row r="662" spans="1:4" ht="15.75" customHeight="1">
      <c r="A662" s="100"/>
      <c r="B662" s="100"/>
      <c r="C662" s="59"/>
      <c r="D662" s="59"/>
    </row>
    <row r="663" spans="1:4" ht="15.75" customHeight="1">
      <c r="A663" s="100"/>
      <c r="B663" s="100"/>
      <c r="C663" s="59"/>
      <c r="D663" s="59"/>
    </row>
    <row r="664" spans="1:4" ht="15.75" customHeight="1">
      <c r="A664" s="100"/>
      <c r="B664" s="100"/>
      <c r="C664" s="59"/>
      <c r="D664" s="59"/>
    </row>
    <row r="665" spans="1:4" ht="15.75" customHeight="1">
      <c r="A665" s="100"/>
      <c r="B665" s="100"/>
      <c r="C665" s="59"/>
      <c r="D665" s="59"/>
    </row>
    <row r="666" spans="1:4" ht="15.75" customHeight="1">
      <c r="A666" s="100"/>
      <c r="B666" s="100"/>
      <c r="C666" s="59"/>
      <c r="D666" s="59"/>
    </row>
    <row r="667" spans="1:4" ht="15.75" customHeight="1">
      <c r="A667" s="100"/>
      <c r="B667" s="100"/>
      <c r="C667" s="59"/>
      <c r="D667" s="59"/>
    </row>
    <row r="668" spans="1:4" ht="15.75" customHeight="1">
      <c r="A668" s="100"/>
      <c r="B668" s="100"/>
      <c r="C668" s="59"/>
      <c r="D668" s="59"/>
    </row>
    <row r="669" spans="1:4" ht="15.75" customHeight="1">
      <c r="A669" s="100"/>
      <c r="B669" s="100"/>
      <c r="C669" s="59"/>
      <c r="D669" s="59"/>
    </row>
    <row r="670" spans="1:4" ht="15.75" customHeight="1">
      <c r="A670" s="100"/>
      <c r="B670" s="100"/>
      <c r="C670" s="59"/>
      <c r="D670" s="59"/>
    </row>
    <row r="671" spans="1:4" ht="15.75" customHeight="1">
      <c r="A671" s="100"/>
      <c r="B671" s="100"/>
      <c r="C671" s="59"/>
      <c r="D671" s="59"/>
    </row>
    <row r="672" spans="1:4" ht="15.75" customHeight="1">
      <c r="A672" s="100"/>
      <c r="B672" s="100"/>
      <c r="C672" s="59"/>
      <c r="D672" s="59"/>
    </row>
    <row r="673" spans="1:4" ht="15.75" customHeight="1">
      <c r="A673" s="100"/>
      <c r="B673" s="100"/>
      <c r="C673" s="59"/>
      <c r="D673" s="59"/>
    </row>
    <row r="674" spans="1:4" ht="15.75" customHeight="1">
      <c r="A674" s="100"/>
      <c r="B674" s="100"/>
      <c r="C674" s="59"/>
      <c r="D674" s="59"/>
    </row>
    <row r="675" spans="1:4" ht="15.75" customHeight="1">
      <c r="A675" s="100"/>
      <c r="B675" s="100"/>
      <c r="C675" s="59"/>
      <c r="D675" s="59"/>
    </row>
    <row r="676" spans="1:4" ht="15.75" customHeight="1">
      <c r="A676" s="100"/>
      <c r="B676" s="100"/>
      <c r="C676" s="59"/>
      <c r="D676" s="59"/>
    </row>
    <row r="677" spans="1:4" ht="15.75" customHeight="1">
      <c r="A677" s="100"/>
      <c r="B677" s="100"/>
      <c r="C677" s="59"/>
      <c r="D677" s="59"/>
    </row>
    <row r="678" spans="1:4" ht="15.75" customHeight="1">
      <c r="A678" s="100"/>
      <c r="B678" s="100"/>
      <c r="C678" s="59"/>
      <c r="D678" s="59"/>
    </row>
    <row r="679" spans="1:4" ht="15.75" customHeight="1">
      <c r="A679" s="100"/>
      <c r="B679" s="100"/>
      <c r="C679" s="59"/>
      <c r="D679" s="59"/>
    </row>
    <row r="680" spans="1:4" ht="15.75" customHeight="1">
      <c r="A680" s="100"/>
      <c r="B680" s="100"/>
      <c r="C680" s="59"/>
      <c r="D680" s="59"/>
    </row>
    <row r="681" spans="1:4" ht="15.75" customHeight="1">
      <c r="A681" s="100"/>
      <c r="B681" s="100"/>
      <c r="C681" s="59"/>
      <c r="D681" s="59"/>
    </row>
    <row r="682" spans="1:4" ht="15.75" customHeight="1">
      <c r="A682" s="100"/>
      <c r="B682" s="100"/>
      <c r="C682" s="59"/>
      <c r="D682" s="59"/>
    </row>
    <row r="683" spans="1:4" ht="15.75" customHeight="1">
      <c r="A683" s="100"/>
      <c r="B683" s="100"/>
      <c r="C683" s="59"/>
      <c r="D683" s="59"/>
    </row>
    <row r="684" spans="1:4" ht="15.75" customHeight="1">
      <c r="A684" s="100"/>
      <c r="B684" s="100"/>
      <c r="C684" s="59"/>
      <c r="D684" s="59"/>
    </row>
    <row r="685" spans="1:4" ht="15.75" customHeight="1">
      <c r="A685" s="100"/>
      <c r="B685" s="100"/>
      <c r="C685" s="59"/>
      <c r="D685" s="59"/>
    </row>
    <row r="686" spans="1:4" ht="15.75" customHeight="1">
      <c r="A686" s="100"/>
      <c r="B686" s="100"/>
      <c r="C686" s="59"/>
      <c r="D686" s="59"/>
    </row>
    <row r="687" spans="1:4" ht="15.75" customHeight="1">
      <c r="A687" s="100"/>
      <c r="B687" s="100"/>
      <c r="C687" s="59"/>
      <c r="D687" s="59"/>
    </row>
    <row r="688" spans="1:4" ht="15.75" customHeight="1">
      <c r="A688" s="100"/>
      <c r="B688" s="100"/>
      <c r="C688" s="59"/>
      <c r="D688" s="59"/>
    </row>
    <row r="689" spans="1:4" ht="15.75" customHeight="1">
      <c r="A689" s="100"/>
      <c r="B689" s="100"/>
      <c r="C689" s="59"/>
      <c r="D689" s="59"/>
    </row>
    <row r="690" spans="1:4" ht="15.75" customHeight="1">
      <c r="A690" s="100"/>
      <c r="B690" s="100"/>
      <c r="C690" s="59"/>
      <c r="D690" s="59"/>
    </row>
    <row r="691" spans="1:4" ht="15.75" customHeight="1">
      <c r="A691" s="100"/>
      <c r="B691" s="100"/>
      <c r="C691" s="59"/>
      <c r="D691" s="59"/>
    </row>
    <row r="692" spans="1:4" ht="15.75" customHeight="1">
      <c r="A692" s="100"/>
      <c r="B692" s="100"/>
      <c r="C692" s="59"/>
      <c r="D692" s="59"/>
    </row>
    <row r="693" spans="1:4" ht="15.75" customHeight="1">
      <c r="A693" s="100"/>
      <c r="B693" s="100"/>
      <c r="C693" s="59"/>
      <c r="D693" s="59"/>
    </row>
    <row r="694" spans="1:4" ht="15.75" customHeight="1">
      <c r="A694" s="100"/>
      <c r="B694" s="100"/>
      <c r="C694" s="59"/>
      <c r="D694" s="59"/>
    </row>
    <row r="695" spans="1:4" ht="15.75" customHeight="1">
      <c r="A695" s="100"/>
      <c r="B695" s="100"/>
      <c r="C695" s="59"/>
      <c r="D695" s="59"/>
    </row>
    <row r="696" spans="1:4" ht="15.75" customHeight="1">
      <c r="A696" s="100"/>
      <c r="B696" s="100"/>
      <c r="C696" s="59"/>
      <c r="D696" s="59"/>
    </row>
    <row r="697" spans="1:4" ht="15.75" customHeight="1">
      <c r="A697" s="100"/>
      <c r="B697" s="100"/>
      <c r="C697" s="59"/>
      <c r="D697" s="59"/>
    </row>
    <row r="698" spans="1:4" ht="15.75" customHeight="1">
      <c r="A698" s="100"/>
      <c r="B698" s="100"/>
      <c r="C698" s="59"/>
      <c r="D698" s="59"/>
    </row>
    <row r="699" spans="1:4" ht="15.75" customHeight="1">
      <c r="A699" s="100"/>
      <c r="B699" s="100"/>
      <c r="C699" s="59"/>
      <c r="D699" s="59"/>
    </row>
    <row r="700" spans="1:4" ht="15.75" customHeight="1">
      <c r="A700" s="100"/>
      <c r="B700" s="100"/>
      <c r="C700" s="59"/>
      <c r="D700" s="59"/>
    </row>
    <row r="701" spans="1:4" ht="15.75" customHeight="1">
      <c r="A701" s="100"/>
      <c r="B701" s="100"/>
      <c r="C701" s="59"/>
      <c r="D701" s="59"/>
    </row>
    <row r="702" spans="1:4" ht="15.75" customHeight="1">
      <c r="A702" s="100"/>
      <c r="B702" s="100"/>
      <c r="C702" s="59"/>
      <c r="D702" s="59"/>
    </row>
    <row r="703" spans="1:4" ht="15.75" customHeight="1">
      <c r="A703" s="100"/>
      <c r="B703" s="100"/>
      <c r="C703" s="59"/>
      <c r="D703" s="59"/>
    </row>
    <row r="704" spans="1:4" ht="15.75" customHeight="1">
      <c r="A704" s="100"/>
      <c r="B704" s="100"/>
      <c r="C704" s="59"/>
      <c r="D704" s="59"/>
    </row>
    <row r="705" spans="1:4" ht="15.75" customHeight="1">
      <c r="A705" s="100"/>
      <c r="B705" s="100"/>
      <c r="C705" s="59"/>
      <c r="D705" s="59"/>
    </row>
    <row r="706" spans="1:4" ht="15.75" customHeight="1">
      <c r="A706" s="100"/>
      <c r="B706" s="100"/>
      <c r="C706" s="59"/>
      <c r="D706" s="59"/>
    </row>
    <row r="707" spans="1:4" ht="15.75" customHeight="1">
      <c r="A707" s="100"/>
      <c r="B707" s="100"/>
      <c r="C707" s="59"/>
      <c r="D707" s="59"/>
    </row>
    <row r="708" spans="1:4" ht="15.75" customHeight="1">
      <c r="A708" s="100"/>
      <c r="B708" s="100"/>
      <c r="C708" s="59"/>
      <c r="D708" s="59"/>
    </row>
    <row r="709" spans="1:4" ht="15.75" customHeight="1">
      <c r="A709" s="100"/>
      <c r="B709" s="100"/>
      <c r="C709" s="59"/>
      <c r="D709" s="59"/>
    </row>
    <row r="710" spans="1:4" ht="15.75" customHeight="1">
      <c r="A710" s="100"/>
      <c r="B710" s="100"/>
      <c r="C710" s="59"/>
      <c r="D710" s="59"/>
    </row>
    <row r="711" spans="1:4" ht="15.75" customHeight="1">
      <c r="A711" s="100"/>
      <c r="B711" s="100"/>
      <c r="C711" s="59"/>
      <c r="D711" s="59"/>
    </row>
    <row r="712" spans="1:4" ht="15.75" customHeight="1">
      <c r="A712" s="100"/>
      <c r="B712" s="100"/>
      <c r="C712" s="59"/>
      <c r="D712" s="59"/>
    </row>
    <row r="713" spans="1:4" ht="15.75" customHeight="1">
      <c r="A713" s="100"/>
      <c r="B713" s="100"/>
      <c r="C713" s="59"/>
      <c r="D713" s="59"/>
    </row>
    <row r="714" spans="1:4" ht="15.75" customHeight="1">
      <c r="A714" s="100"/>
      <c r="B714" s="100"/>
      <c r="C714" s="59"/>
      <c r="D714" s="59"/>
    </row>
    <row r="715" spans="1:4" ht="15.75" customHeight="1">
      <c r="A715" s="100"/>
      <c r="B715" s="100"/>
      <c r="C715" s="59"/>
      <c r="D715" s="59"/>
    </row>
    <row r="716" spans="1:4" ht="15.75" customHeight="1">
      <c r="A716" s="100"/>
      <c r="B716" s="100"/>
      <c r="C716" s="59"/>
      <c r="D716" s="59"/>
    </row>
    <row r="717" spans="1:4" ht="15.75" customHeight="1">
      <c r="A717" s="100"/>
      <c r="B717" s="100"/>
      <c r="C717" s="59"/>
      <c r="D717" s="59"/>
    </row>
    <row r="718" spans="1:4" ht="15.75" customHeight="1">
      <c r="A718" s="100"/>
      <c r="B718" s="100"/>
      <c r="C718" s="59"/>
      <c r="D718" s="59"/>
    </row>
    <row r="719" spans="1:4" ht="15.75" customHeight="1">
      <c r="A719" s="100"/>
      <c r="B719" s="100"/>
      <c r="C719" s="59"/>
      <c r="D719" s="59"/>
    </row>
    <row r="720" spans="1:4" ht="15.75" customHeight="1">
      <c r="A720" s="100"/>
      <c r="B720" s="100"/>
      <c r="C720" s="59"/>
      <c r="D720" s="59"/>
    </row>
    <row r="721" spans="1:4" ht="15.75" customHeight="1">
      <c r="A721" s="100"/>
      <c r="B721" s="100"/>
      <c r="C721" s="59"/>
      <c r="D721" s="59"/>
    </row>
    <row r="722" spans="1:4" ht="15.75" customHeight="1">
      <c r="A722" s="100"/>
      <c r="B722" s="100"/>
      <c r="C722" s="59"/>
      <c r="D722" s="59"/>
    </row>
    <row r="723" spans="1:4" ht="15.75" customHeight="1">
      <c r="A723" s="100"/>
      <c r="B723" s="100"/>
      <c r="C723" s="59"/>
      <c r="D723" s="59"/>
    </row>
    <row r="724" spans="1:4" ht="15.75" customHeight="1">
      <c r="A724" s="100"/>
      <c r="B724" s="100"/>
      <c r="C724" s="59"/>
      <c r="D724" s="59"/>
    </row>
    <row r="725" spans="1:4" ht="15.75" customHeight="1">
      <c r="A725" s="100"/>
      <c r="B725" s="100"/>
      <c r="C725" s="59"/>
      <c r="D725" s="59"/>
    </row>
    <row r="726" spans="1:4" ht="15.75" customHeight="1">
      <c r="A726" s="100"/>
      <c r="B726" s="100"/>
      <c r="C726" s="59"/>
      <c r="D726" s="59"/>
    </row>
    <row r="727" spans="1:4" ht="15.75" customHeight="1">
      <c r="A727" s="100"/>
      <c r="B727" s="100"/>
      <c r="C727" s="59"/>
      <c r="D727" s="59"/>
    </row>
    <row r="728" spans="1:4" ht="15.75" customHeight="1">
      <c r="A728" s="100"/>
      <c r="B728" s="100"/>
      <c r="C728" s="59"/>
      <c r="D728" s="59"/>
    </row>
    <row r="729" spans="1:4" ht="15.75" customHeight="1">
      <c r="A729" s="100"/>
      <c r="B729" s="100"/>
      <c r="C729" s="59"/>
      <c r="D729" s="59"/>
    </row>
    <row r="730" spans="1:4" ht="15.75" customHeight="1">
      <c r="A730" s="100"/>
      <c r="B730" s="100"/>
      <c r="C730" s="59"/>
      <c r="D730" s="59"/>
    </row>
    <row r="731" spans="1:4" ht="15.75" customHeight="1">
      <c r="A731" s="100"/>
      <c r="B731" s="100"/>
      <c r="C731" s="59"/>
      <c r="D731" s="59"/>
    </row>
    <row r="732" spans="1:4" ht="15.75" customHeight="1">
      <c r="A732" s="100"/>
      <c r="B732" s="100"/>
      <c r="C732" s="59"/>
      <c r="D732" s="59"/>
    </row>
    <row r="733" spans="1:4" ht="15.75" customHeight="1">
      <c r="A733" s="100"/>
      <c r="B733" s="100"/>
      <c r="C733" s="59"/>
      <c r="D733" s="59"/>
    </row>
    <row r="734" spans="1:4" ht="15.75" customHeight="1">
      <c r="A734" s="100"/>
      <c r="B734" s="100"/>
      <c r="C734" s="59"/>
      <c r="D734" s="59"/>
    </row>
    <row r="735" spans="1:4" ht="15.75" customHeight="1">
      <c r="A735" s="100"/>
      <c r="B735" s="100"/>
      <c r="C735" s="59"/>
      <c r="D735" s="59"/>
    </row>
    <row r="736" spans="1:4" ht="15.75" customHeight="1">
      <c r="A736" s="100"/>
      <c r="B736" s="100"/>
      <c r="C736" s="59"/>
      <c r="D736" s="59"/>
    </row>
    <row r="737" spans="1:4" ht="15.75" customHeight="1">
      <c r="A737" s="100"/>
      <c r="B737" s="100"/>
      <c r="C737" s="59"/>
      <c r="D737" s="59"/>
    </row>
    <row r="738" spans="1:4" ht="15.75" customHeight="1">
      <c r="A738" s="100"/>
      <c r="B738" s="100"/>
      <c r="C738" s="59"/>
      <c r="D738" s="59"/>
    </row>
    <row r="739" spans="1:4" ht="15.75" customHeight="1">
      <c r="A739" s="100"/>
      <c r="B739" s="100"/>
      <c r="C739" s="59"/>
      <c r="D739" s="59"/>
    </row>
    <row r="740" spans="1:4" ht="15.75" customHeight="1">
      <c r="A740" s="100"/>
      <c r="B740" s="100"/>
      <c r="C740" s="59"/>
      <c r="D740" s="59"/>
    </row>
    <row r="741" spans="1:4" ht="15.75" customHeight="1">
      <c r="A741" s="100"/>
      <c r="B741" s="100"/>
      <c r="C741" s="59"/>
      <c r="D741" s="59"/>
    </row>
    <row r="742" spans="1:4" ht="15.75" customHeight="1">
      <c r="A742" s="100"/>
      <c r="B742" s="100"/>
      <c r="C742" s="59"/>
      <c r="D742" s="59"/>
    </row>
    <row r="743" spans="1:4" ht="15.75" customHeight="1">
      <c r="A743" s="100"/>
      <c r="B743" s="100"/>
      <c r="C743" s="59"/>
      <c r="D743" s="59"/>
    </row>
    <row r="744" spans="1:4" ht="15.75" customHeight="1">
      <c r="A744" s="100"/>
      <c r="B744" s="100"/>
      <c r="C744" s="59"/>
      <c r="D744" s="59"/>
    </row>
    <row r="745" spans="1:4" ht="15.75" customHeight="1">
      <c r="A745" s="100"/>
      <c r="B745" s="100"/>
      <c r="C745" s="59"/>
      <c r="D745" s="59"/>
    </row>
    <row r="746" spans="1:4" ht="15.75" customHeight="1">
      <c r="A746" s="100"/>
      <c r="B746" s="100"/>
      <c r="C746" s="59"/>
      <c r="D746" s="59"/>
    </row>
    <row r="747" spans="1:4" ht="15.75" customHeight="1">
      <c r="A747" s="100"/>
      <c r="B747" s="100"/>
      <c r="C747" s="59"/>
      <c r="D747" s="59"/>
    </row>
    <row r="748" spans="1:4" ht="15.75" customHeight="1">
      <c r="A748" s="100"/>
      <c r="B748" s="100"/>
      <c r="C748" s="59"/>
      <c r="D748" s="59"/>
    </row>
    <row r="749" spans="1:4" ht="15.75" customHeight="1">
      <c r="A749" s="100"/>
      <c r="B749" s="100"/>
      <c r="C749" s="59"/>
      <c r="D749" s="59"/>
    </row>
    <row r="750" spans="1:4" ht="15.75" customHeight="1">
      <c r="A750" s="100"/>
      <c r="B750" s="100"/>
      <c r="C750" s="59"/>
      <c r="D750" s="59"/>
    </row>
    <row r="751" spans="1:4" ht="15.75" customHeight="1">
      <c r="A751" s="100"/>
      <c r="B751" s="100"/>
      <c r="C751" s="59"/>
      <c r="D751" s="59"/>
    </row>
    <row r="752" spans="1:4" ht="15.75" customHeight="1">
      <c r="A752" s="100"/>
      <c r="B752" s="100"/>
      <c r="C752" s="59"/>
      <c r="D752" s="59"/>
    </row>
    <row r="753" spans="1:4" ht="15.75" customHeight="1">
      <c r="A753" s="100"/>
      <c r="B753" s="100"/>
      <c r="C753" s="59"/>
      <c r="D753" s="59"/>
    </row>
    <row r="754" spans="1:4" ht="15.75" customHeight="1">
      <c r="A754" s="100"/>
      <c r="B754" s="100"/>
      <c r="C754" s="59"/>
      <c r="D754" s="59"/>
    </row>
    <row r="755" spans="1:4" ht="15.75" customHeight="1">
      <c r="A755" s="100"/>
      <c r="B755" s="100"/>
      <c r="C755" s="59"/>
      <c r="D755" s="59"/>
    </row>
    <row r="756" spans="1:4" ht="15.75" customHeight="1">
      <c r="A756" s="100"/>
      <c r="B756" s="100"/>
      <c r="C756" s="59"/>
      <c r="D756" s="59"/>
    </row>
    <row r="757" spans="1:4" ht="15.75" customHeight="1">
      <c r="A757" s="100"/>
      <c r="B757" s="100"/>
      <c r="C757" s="59"/>
      <c r="D757" s="59"/>
    </row>
    <row r="758" spans="1:4" ht="15.75" customHeight="1">
      <c r="A758" s="100"/>
      <c r="B758" s="100"/>
      <c r="C758" s="59"/>
      <c r="D758" s="59"/>
    </row>
    <row r="759" spans="1:4" ht="15.75" customHeight="1">
      <c r="A759" s="100"/>
      <c r="B759" s="100"/>
      <c r="C759" s="59"/>
      <c r="D759" s="59"/>
    </row>
    <row r="760" spans="1:4" ht="15.75" customHeight="1">
      <c r="A760" s="100"/>
      <c r="B760" s="100"/>
      <c r="C760" s="59"/>
      <c r="D760" s="59"/>
    </row>
    <row r="761" spans="1:4" ht="15.75" customHeight="1">
      <c r="A761" s="100"/>
      <c r="B761" s="100"/>
      <c r="C761" s="59"/>
      <c r="D761" s="59"/>
    </row>
    <row r="762" spans="1:4" ht="15.75" customHeight="1">
      <c r="A762" s="100"/>
      <c r="B762" s="100"/>
      <c r="C762" s="59"/>
      <c r="D762" s="59"/>
    </row>
    <row r="763" spans="1:4" ht="15.75" customHeight="1">
      <c r="A763" s="100"/>
      <c r="B763" s="100"/>
      <c r="C763" s="59"/>
      <c r="D763" s="59"/>
    </row>
    <row r="764" spans="1:4" ht="15.75" customHeight="1">
      <c r="A764" s="100"/>
      <c r="B764" s="100"/>
      <c r="C764" s="59"/>
      <c r="D764" s="59"/>
    </row>
    <row r="765" spans="1:4" ht="15.75" customHeight="1">
      <c r="A765" s="100"/>
      <c r="B765" s="100"/>
      <c r="C765" s="59"/>
      <c r="D765" s="59"/>
    </row>
    <row r="766" spans="1:4" ht="15.75" customHeight="1">
      <c r="A766" s="100"/>
      <c r="B766" s="100"/>
      <c r="C766" s="59"/>
      <c r="D766" s="59"/>
    </row>
    <row r="767" spans="1:4" ht="15.75" customHeight="1">
      <c r="A767" s="100"/>
      <c r="B767" s="100"/>
      <c r="C767" s="59"/>
      <c r="D767" s="59"/>
    </row>
    <row r="768" spans="1:4" ht="15.75" customHeight="1">
      <c r="A768" s="100"/>
      <c r="B768" s="100"/>
      <c r="C768" s="59"/>
      <c r="D768" s="59"/>
    </row>
    <row r="769" spans="1:4" ht="15.75" customHeight="1">
      <c r="A769" s="100"/>
      <c r="B769" s="100"/>
      <c r="C769" s="59"/>
      <c r="D769" s="59"/>
    </row>
    <row r="770" spans="1:4" ht="15.75" customHeight="1">
      <c r="A770" s="100"/>
      <c r="B770" s="100"/>
      <c r="C770" s="59"/>
      <c r="D770" s="59"/>
    </row>
    <row r="771" spans="1:4" ht="15.75" customHeight="1">
      <c r="A771" s="100"/>
      <c r="B771" s="100"/>
      <c r="C771" s="59"/>
      <c r="D771" s="59"/>
    </row>
    <row r="772" spans="1:4" ht="15.75" customHeight="1">
      <c r="A772" s="100"/>
      <c r="B772" s="100"/>
      <c r="C772" s="59"/>
      <c r="D772" s="59"/>
    </row>
    <row r="773" spans="1:4" ht="15.75" customHeight="1">
      <c r="A773" s="100"/>
      <c r="B773" s="100"/>
      <c r="C773" s="59"/>
      <c r="D773" s="59"/>
    </row>
    <row r="774" spans="1:4" ht="15.75" customHeight="1">
      <c r="A774" s="100"/>
      <c r="B774" s="100"/>
      <c r="C774" s="59"/>
      <c r="D774" s="59"/>
    </row>
    <row r="775" spans="1:4" ht="15.75" customHeight="1">
      <c r="A775" s="100"/>
      <c r="B775" s="100"/>
      <c r="C775" s="59"/>
      <c r="D775" s="59"/>
    </row>
    <row r="776" spans="1:4" ht="15.75" customHeight="1">
      <c r="A776" s="100"/>
      <c r="B776" s="100"/>
      <c r="C776" s="59"/>
      <c r="D776" s="59"/>
    </row>
    <row r="777" spans="1:4" ht="15.75" customHeight="1">
      <c r="A777" s="100"/>
      <c r="B777" s="100"/>
      <c r="C777" s="59"/>
      <c r="D777" s="59"/>
    </row>
    <row r="778" spans="1:4" ht="15.75" customHeight="1">
      <c r="A778" s="100"/>
      <c r="B778" s="100"/>
      <c r="C778" s="59"/>
      <c r="D778" s="59"/>
    </row>
    <row r="779" spans="1:4" ht="15.75" customHeight="1">
      <c r="A779" s="100"/>
      <c r="B779" s="100"/>
      <c r="C779" s="59"/>
      <c r="D779" s="59"/>
    </row>
    <row r="780" spans="1:4" ht="15.75" customHeight="1">
      <c r="A780" s="100"/>
      <c r="B780" s="100"/>
      <c r="C780" s="59"/>
      <c r="D780" s="59"/>
    </row>
    <row r="781" spans="1:4" ht="15.75" customHeight="1">
      <c r="A781" s="100"/>
      <c r="B781" s="100"/>
      <c r="C781" s="59"/>
      <c r="D781" s="59"/>
    </row>
    <row r="782" spans="1:4" ht="15.75" customHeight="1">
      <c r="A782" s="100"/>
      <c r="B782" s="100"/>
      <c r="C782" s="59"/>
      <c r="D782" s="59"/>
    </row>
    <row r="783" spans="1:4" ht="15.75" customHeight="1">
      <c r="A783" s="100"/>
      <c r="B783" s="100"/>
      <c r="C783" s="59"/>
      <c r="D783" s="59"/>
    </row>
    <row r="784" spans="1:4" ht="15.75" customHeight="1">
      <c r="A784" s="100"/>
      <c r="B784" s="100"/>
      <c r="C784" s="59"/>
      <c r="D784" s="59"/>
    </row>
    <row r="785" spans="1:4" ht="15.75" customHeight="1">
      <c r="A785" s="100"/>
      <c r="B785" s="100"/>
      <c r="C785" s="59"/>
      <c r="D785" s="59"/>
    </row>
    <row r="786" spans="1:4" ht="15.75" customHeight="1">
      <c r="A786" s="100"/>
      <c r="B786" s="100"/>
      <c r="C786" s="59"/>
      <c r="D786" s="59"/>
    </row>
    <row r="787" spans="1:4" ht="15.75" customHeight="1">
      <c r="A787" s="100"/>
      <c r="B787" s="100"/>
      <c r="C787" s="59"/>
      <c r="D787" s="59"/>
    </row>
    <row r="788" spans="1:4" ht="15.75" customHeight="1">
      <c r="A788" s="100"/>
      <c r="B788" s="100"/>
      <c r="C788" s="59"/>
      <c r="D788" s="59"/>
    </row>
    <row r="789" spans="1:4" ht="15.75" customHeight="1">
      <c r="A789" s="100"/>
      <c r="B789" s="100"/>
      <c r="C789" s="59"/>
      <c r="D789" s="59"/>
    </row>
    <row r="790" spans="1:4" ht="15.75" customHeight="1">
      <c r="A790" s="100"/>
      <c r="B790" s="100"/>
      <c r="C790" s="59"/>
      <c r="D790" s="59"/>
    </row>
    <row r="791" spans="1:4" ht="15.75" customHeight="1">
      <c r="A791" s="100"/>
      <c r="B791" s="100"/>
      <c r="C791" s="59"/>
      <c r="D791" s="59"/>
    </row>
    <row r="792" spans="1:4" ht="15.75" customHeight="1">
      <c r="A792" s="100"/>
      <c r="B792" s="100"/>
      <c r="C792" s="59"/>
      <c r="D792" s="59"/>
    </row>
    <row r="793" spans="1:4" ht="15.75" customHeight="1">
      <c r="A793" s="100"/>
      <c r="B793" s="100"/>
      <c r="C793" s="59"/>
      <c r="D793" s="59"/>
    </row>
    <row r="794" spans="1:4" ht="15.75" customHeight="1">
      <c r="A794" s="100"/>
      <c r="B794" s="100"/>
      <c r="C794" s="59"/>
      <c r="D794" s="59"/>
    </row>
    <row r="795" spans="1:4" ht="15.75" customHeight="1">
      <c r="A795" s="100"/>
      <c r="B795" s="100"/>
      <c r="C795" s="59"/>
      <c r="D795" s="59"/>
    </row>
    <row r="796" spans="1:4" ht="15.75" customHeight="1">
      <c r="A796" s="100"/>
      <c r="B796" s="100"/>
      <c r="C796" s="59"/>
      <c r="D796" s="59"/>
    </row>
    <row r="797" spans="1:4" ht="15.75" customHeight="1">
      <c r="A797" s="100"/>
      <c r="B797" s="100"/>
      <c r="C797" s="59"/>
      <c r="D797" s="59"/>
    </row>
    <row r="798" spans="1:4" ht="15.75" customHeight="1">
      <c r="A798" s="100"/>
      <c r="B798" s="100"/>
      <c r="C798" s="59"/>
      <c r="D798" s="59"/>
    </row>
    <row r="799" spans="1:4" ht="15.75" customHeight="1">
      <c r="A799" s="100"/>
      <c r="B799" s="100"/>
      <c r="C799" s="59"/>
      <c r="D799" s="59"/>
    </row>
    <row r="800" spans="1:4" ht="15.75" customHeight="1">
      <c r="A800" s="100"/>
      <c r="B800" s="100"/>
      <c r="C800" s="59"/>
      <c r="D800" s="59"/>
    </row>
    <row r="801" spans="1:4" ht="15.75" customHeight="1">
      <c r="A801" s="100"/>
      <c r="B801" s="100"/>
      <c r="C801" s="59"/>
      <c r="D801" s="59"/>
    </row>
    <row r="802" spans="1:4" ht="15.75" customHeight="1">
      <c r="A802" s="100"/>
      <c r="B802" s="100"/>
      <c r="C802" s="59"/>
      <c r="D802" s="59"/>
    </row>
    <row r="803" spans="1:4" ht="15.75" customHeight="1">
      <c r="A803" s="100"/>
      <c r="B803" s="100"/>
      <c r="C803" s="59"/>
      <c r="D803" s="59"/>
    </row>
    <row r="804" spans="1:4" ht="15.75" customHeight="1">
      <c r="A804" s="100"/>
      <c r="B804" s="100"/>
      <c r="C804" s="59"/>
      <c r="D804" s="59"/>
    </row>
    <row r="805" spans="1:4" ht="15.75" customHeight="1">
      <c r="A805" s="100"/>
      <c r="B805" s="100"/>
      <c r="C805" s="59"/>
      <c r="D805" s="59"/>
    </row>
    <row r="806" spans="1:4" ht="15.75" customHeight="1">
      <c r="A806" s="100"/>
      <c r="B806" s="100"/>
      <c r="C806" s="59"/>
      <c r="D806" s="59"/>
    </row>
    <row r="807" spans="1:4" ht="15.75" customHeight="1">
      <c r="A807" s="100"/>
      <c r="B807" s="100"/>
      <c r="C807" s="59"/>
      <c r="D807" s="59"/>
    </row>
    <row r="808" spans="1:4" ht="15.75" customHeight="1">
      <c r="A808" s="100"/>
      <c r="B808" s="100"/>
      <c r="C808" s="59"/>
      <c r="D808" s="59"/>
    </row>
    <row r="809" spans="1:4" ht="15.75" customHeight="1">
      <c r="A809" s="100"/>
      <c r="B809" s="100"/>
      <c r="C809" s="59"/>
      <c r="D809" s="59"/>
    </row>
    <row r="810" spans="1:4" ht="15.75" customHeight="1">
      <c r="A810" s="100"/>
      <c r="B810" s="100"/>
      <c r="C810" s="59"/>
      <c r="D810" s="59"/>
    </row>
    <row r="811" spans="1:4" ht="15.75" customHeight="1">
      <c r="A811" s="100"/>
      <c r="B811" s="100"/>
      <c r="C811" s="59"/>
      <c r="D811" s="59"/>
    </row>
    <row r="812" spans="1:4" ht="15.75" customHeight="1">
      <c r="A812" s="100"/>
      <c r="B812" s="100"/>
      <c r="C812" s="59"/>
      <c r="D812" s="59"/>
    </row>
    <row r="813" spans="1:4" ht="15.75" customHeight="1">
      <c r="A813" s="100"/>
      <c r="B813" s="100"/>
      <c r="C813" s="59"/>
      <c r="D813" s="59"/>
    </row>
    <row r="814" spans="1:4" ht="15.75" customHeight="1">
      <c r="A814" s="100"/>
      <c r="B814" s="100"/>
      <c r="C814" s="59"/>
      <c r="D814" s="59"/>
    </row>
    <row r="815" spans="1:4" ht="15.75" customHeight="1">
      <c r="A815" s="100"/>
      <c r="B815" s="100"/>
      <c r="C815" s="59"/>
      <c r="D815" s="59"/>
    </row>
    <row r="816" spans="1:4" ht="15.75" customHeight="1">
      <c r="A816" s="100"/>
      <c r="B816" s="100"/>
      <c r="C816" s="59"/>
      <c r="D816" s="59"/>
    </row>
    <row r="817" spans="1:4" ht="15.75" customHeight="1">
      <c r="A817" s="100"/>
      <c r="B817" s="100"/>
      <c r="C817" s="59"/>
      <c r="D817" s="59"/>
    </row>
    <row r="818" spans="1:4" ht="15.75" customHeight="1">
      <c r="A818" s="100"/>
      <c r="B818" s="100"/>
      <c r="C818" s="59"/>
      <c r="D818" s="59"/>
    </row>
    <row r="819" spans="1:4" ht="15.75" customHeight="1">
      <c r="A819" s="100"/>
      <c r="B819" s="100"/>
      <c r="C819" s="59"/>
      <c r="D819" s="59"/>
    </row>
    <row r="820" spans="1:4" ht="15.75" customHeight="1">
      <c r="A820" s="100"/>
      <c r="B820" s="100"/>
      <c r="C820" s="59"/>
      <c r="D820" s="59"/>
    </row>
    <row r="821" spans="1:4" ht="15.75" customHeight="1">
      <c r="A821" s="100"/>
      <c r="B821" s="100"/>
      <c r="C821" s="59"/>
      <c r="D821" s="59"/>
    </row>
    <row r="822" spans="1:4" ht="15.75" customHeight="1">
      <c r="A822" s="100"/>
      <c r="B822" s="100"/>
      <c r="C822" s="59"/>
      <c r="D822" s="59"/>
    </row>
    <row r="823" spans="1:4" ht="15.75" customHeight="1">
      <c r="A823" s="100"/>
      <c r="B823" s="100"/>
      <c r="C823" s="59"/>
      <c r="D823" s="59"/>
    </row>
    <row r="824" spans="1:4" ht="15.75" customHeight="1">
      <c r="A824" s="100"/>
      <c r="B824" s="100"/>
      <c r="C824" s="59"/>
      <c r="D824" s="59"/>
    </row>
    <row r="825" spans="1:4" ht="15.75" customHeight="1">
      <c r="A825" s="100"/>
      <c r="B825" s="100"/>
      <c r="C825" s="59"/>
      <c r="D825" s="59"/>
    </row>
    <row r="826" spans="1:4" ht="15.75" customHeight="1">
      <c r="A826" s="100"/>
      <c r="B826" s="100"/>
      <c r="C826" s="59"/>
      <c r="D826" s="59"/>
    </row>
    <row r="827" spans="1:4" ht="15.75" customHeight="1">
      <c r="A827" s="100"/>
      <c r="B827" s="100"/>
      <c r="C827" s="59"/>
      <c r="D827" s="59"/>
    </row>
    <row r="828" spans="1:4" ht="15.75" customHeight="1">
      <c r="A828" s="100"/>
      <c r="B828" s="100"/>
      <c r="C828" s="59"/>
      <c r="D828" s="59"/>
    </row>
    <row r="829" spans="1:4" ht="15.75" customHeight="1">
      <c r="A829" s="100"/>
      <c r="B829" s="100"/>
      <c r="C829" s="59"/>
      <c r="D829" s="59"/>
    </row>
    <row r="830" spans="1:4" ht="15.75" customHeight="1">
      <c r="A830" s="100"/>
      <c r="B830" s="100"/>
      <c r="C830" s="59"/>
      <c r="D830" s="59"/>
    </row>
    <row r="831" spans="1:4" ht="15.75" customHeight="1">
      <c r="A831" s="100"/>
      <c r="B831" s="100"/>
      <c r="C831" s="59"/>
      <c r="D831" s="59"/>
    </row>
    <row r="832" spans="1:4" ht="15.75" customHeight="1">
      <c r="A832" s="100"/>
      <c r="B832" s="100"/>
      <c r="C832" s="59"/>
      <c r="D832" s="59"/>
    </row>
    <row r="833" spans="1:4" ht="15.75" customHeight="1">
      <c r="A833" s="100"/>
      <c r="B833" s="100"/>
      <c r="C833" s="59"/>
      <c r="D833" s="59"/>
    </row>
    <row r="834" spans="1:4" ht="15.75" customHeight="1">
      <c r="A834" s="100"/>
      <c r="B834" s="100"/>
      <c r="C834" s="59"/>
      <c r="D834" s="59"/>
    </row>
    <row r="835" spans="1:4" ht="15.75" customHeight="1">
      <c r="A835" s="100"/>
      <c r="B835" s="100"/>
      <c r="C835" s="59"/>
      <c r="D835" s="59"/>
    </row>
    <row r="836" spans="1:4" ht="15.75" customHeight="1">
      <c r="A836" s="100"/>
      <c r="B836" s="100"/>
      <c r="C836" s="59"/>
      <c r="D836" s="59"/>
    </row>
    <row r="837" spans="1:4" ht="15.75" customHeight="1">
      <c r="A837" s="100"/>
      <c r="B837" s="100"/>
      <c r="C837" s="59"/>
      <c r="D837" s="59"/>
    </row>
    <row r="838" spans="1:4" ht="15.75" customHeight="1">
      <c r="A838" s="100"/>
      <c r="B838" s="100"/>
      <c r="C838" s="59"/>
      <c r="D838" s="59"/>
    </row>
    <row r="839" spans="1:4" ht="15.75" customHeight="1">
      <c r="A839" s="100"/>
      <c r="B839" s="100"/>
      <c r="C839" s="59"/>
      <c r="D839" s="59"/>
    </row>
    <row r="840" spans="1:4" ht="15.75" customHeight="1">
      <c r="A840" s="100"/>
      <c r="B840" s="100"/>
      <c r="C840" s="59"/>
      <c r="D840" s="59"/>
    </row>
    <row r="841" spans="1:4" ht="15.75" customHeight="1">
      <c r="A841" s="100"/>
      <c r="B841" s="100"/>
      <c r="C841" s="59"/>
      <c r="D841" s="59"/>
    </row>
    <row r="842" spans="1:4" ht="15.75" customHeight="1">
      <c r="A842" s="100"/>
      <c r="B842" s="100"/>
      <c r="C842" s="59"/>
      <c r="D842" s="59"/>
    </row>
    <row r="843" spans="1:4" ht="15.75" customHeight="1">
      <c r="A843" s="100"/>
      <c r="B843" s="100"/>
      <c r="C843" s="59"/>
      <c r="D843" s="59"/>
    </row>
    <row r="844" spans="1:4" ht="15.75" customHeight="1">
      <c r="A844" s="100"/>
      <c r="B844" s="100"/>
      <c r="C844" s="59"/>
      <c r="D844" s="59"/>
    </row>
    <row r="845" spans="1:4" ht="15.75" customHeight="1">
      <c r="A845" s="100"/>
      <c r="B845" s="100"/>
      <c r="C845" s="59"/>
      <c r="D845" s="59"/>
    </row>
    <row r="846" spans="1:4" ht="15.75" customHeight="1">
      <c r="A846" s="100"/>
      <c r="B846" s="100"/>
      <c r="C846" s="59"/>
      <c r="D846" s="59"/>
    </row>
    <row r="847" spans="1:4" ht="15.75" customHeight="1">
      <c r="A847" s="100"/>
      <c r="B847" s="100"/>
      <c r="C847" s="59"/>
      <c r="D847" s="59"/>
    </row>
    <row r="848" spans="1:4" ht="15.75" customHeight="1">
      <c r="A848" s="100"/>
      <c r="B848" s="100"/>
      <c r="C848" s="59"/>
      <c r="D848" s="59"/>
    </row>
    <row r="849" spans="1:4" ht="15.75" customHeight="1">
      <c r="A849" s="100"/>
      <c r="B849" s="100"/>
      <c r="C849" s="59"/>
      <c r="D849" s="59"/>
    </row>
    <row r="850" spans="1:4" ht="15.75" customHeight="1">
      <c r="A850" s="100"/>
      <c r="B850" s="100"/>
      <c r="C850" s="59"/>
      <c r="D850" s="59"/>
    </row>
    <row r="851" spans="1:4" ht="15.75" customHeight="1">
      <c r="A851" s="100"/>
      <c r="B851" s="100"/>
      <c r="C851" s="59"/>
      <c r="D851" s="59"/>
    </row>
    <row r="852" spans="1:4" ht="15.75" customHeight="1">
      <c r="A852" s="100"/>
      <c r="B852" s="100"/>
      <c r="C852" s="59"/>
      <c r="D852" s="59"/>
    </row>
    <row r="853" spans="1:4" ht="15.75" customHeight="1">
      <c r="A853" s="100"/>
      <c r="B853" s="100"/>
      <c r="C853" s="59"/>
      <c r="D853" s="59"/>
    </row>
    <row r="854" spans="1:4" ht="15.75" customHeight="1">
      <c r="A854" s="100"/>
      <c r="B854" s="100"/>
      <c r="C854" s="59"/>
      <c r="D854" s="59"/>
    </row>
    <row r="855" spans="1:4" ht="15.75" customHeight="1">
      <c r="A855" s="100"/>
      <c r="B855" s="100"/>
      <c r="C855" s="59"/>
      <c r="D855" s="59"/>
    </row>
    <row r="856" spans="1:4" ht="15.75" customHeight="1">
      <c r="A856" s="100"/>
      <c r="B856" s="100"/>
      <c r="C856" s="59"/>
      <c r="D856" s="59"/>
    </row>
    <row r="857" spans="1:4" ht="15.75" customHeight="1">
      <c r="A857" s="100"/>
      <c r="B857" s="100"/>
      <c r="C857" s="59"/>
      <c r="D857" s="59"/>
    </row>
    <row r="858" spans="1:4" ht="15.75" customHeight="1">
      <c r="A858" s="100"/>
      <c r="B858" s="100"/>
      <c r="C858" s="59"/>
      <c r="D858" s="59"/>
    </row>
    <row r="859" spans="1:4" ht="15.75" customHeight="1">
      <c r="A859" s="100"/>
      <c r="B859" s="100"/>
      <c r="C859" s="59"/>
      <c r="D859" s="59"/>
    </row>
    <row r="860" spans="1:4" ht="15.75" customHeight="1">
      <c r="A860" s="100"/>
      <c r="B860" s="100"/>
      <c r="C860" s="59"/>
      <c r="D860" s="59"/>
    </row>
    <row r="861" spans="1:4" ht="15.75" customHeight="1">
      <c r="A861" s="100"/>
      <c r="B861" s="100"/>
      <c r="C861" s="59"/>
      <c r="D861" s="59"/>
    </row>
    <row r="862" spans="1:4" ht="15.75" customHeight="1">
      <c r="A862" s="100"/>
      <c r="B862" s="100"/>
      <c r="C862" s="59"/>
      <c r="D862" s="59"/>
    </row>
    <row r="863" spans="1:4" ht="15.75" customHeight="1">
      <c r="A863" s="100"/>
      <c r="B863" s="100"/>
      <c r="C863" s="59"/>
      <c r="D863" s="59"/>
    </row>
    <row r="864" spans="1:4" ht="15.75" customHeight="1">
      <c r="A864" s="100"/>
      <c r="B864" s="100"/>
      <c r="C864" s="59"/>
      <c r="D864" s="59"/>
    </row>
    <row r="865" spans="1:4" ht="15.75" customHeight="1">
      <c r="A865" s="100"/>
      <c r="B865" s="100"/>
      <c r="C865" s="59"/>
      <c r="D865" s="59"/>
    </row>
    <row r="866" spans="1:4" ht="15.75" customHeight="1">
      <c r="A866" s="100"/>
      <c r="B866" s="100"/>
      <c r="C866" s="59"/>
      <c r="D866" s="59"/>
    </row>
    <row r="867" spans="1:4" ht="15.75" customHeight="1">
      <c r="A867" s="100"/>
      <c r="B867" s="100"/>
      <c r="C867" s="59"/>
      <c r="D867" s="59"/>
    </row>
    <row r="868" spans="1:4" ht="15.75" customHeight="1">
      <c r="A868" s="100"/>
      <c r="B868" s="100"/>
      <c r="C868" s="59"/>
      <c r="D868" s="59"/>
    </row>
    <row r="869" spans="1:4" ht="15.75" customHeight="1">
      <c r="A869" s="100"/>
      <c r="B869" s="100"/>
      <c r="C869" s="59"/>
      <c r="D869" s="59"/>
    </row>
    <row r="870" spans="1:4" ht="15.75" customHeight="1">
      <c r="A870" s="100"/>
      <c r="B870" s="100"/>
      <c r="C870" s="59"/>
      <c r="D870" s="59"/>
    </row>
    <row r="871" spans="1:4" ht="15.75" customHeight="1">
      <c r="A871" s="100"/>
      <c r="B871" s="100"/>
      <c r="C871" s="59"/>
      <c r="D871" s="59"/>
    </row>
    <row r="872" spans="1:4" ht="15.75" customHeight="1">
      <c r="A872" s="100"/>
      <c r="B872" s="100"/>
      <c r="C872" s="59"/>
      <c r="D872" s="59"/>
    </row>
    <row r="873" spans="1:4" ht="15.75" customHeight="1">
      <c r="A873" s="100"/>
      <c r="B873" s="100"/>
      <c r="C873" s="59"/>
      <c r="D873" s="59"/>
    </row>
    <row r="874" spans="1:4" ht="15.75" customHeight="1">
      <c r="A874" s="100"/>
      <c r="B874" s="100"/>
      <c r="C874" s="59"/>
      <c r="D874" s="59"/>
    </row>
    <row r="875" spans="1:4" ht="15.75" customHeight="1">
      <c r="A875" s="100"/>
      <c r="B875" s="100"/>
      <c r="C875" s="59"/>
      <c r="D875" s="59"/>
    </row>
    <row r="876" spans="1:4" ht="15.75" customHeight="1">
      <c r="A876" s="100"/>
      <c r="B876" s="100"/>
      <c r="C876" s="59"/>
      <c r="D876" s="59"/>
    </row>
    <row r="877" spans="1:4" ht="15.75" customHeight="1">
      <c r="A877" s="100"/>
      <c r="B877" s="100"/>
      <c r="C877" s="59"/>
      <c r="D877" s="59"/>
    </row>
    <row r="878" spans="1:4" ht="15.75" customHeight="1">
      <c r="A878" s="100"/>
      <c r="B878" s="100"/>
      <c r="C878" s="59"/>
      <c r="D878" s="59"/>
    </row>
    <row r="879" spans="1:4" ht="15.75" customHeight="1">
      <c r="A879" s="100"/>
      <c r="B879" s="100"/>
      <c r="C879" s="59"/>
      <c r="D879" s="59"/>
    </row>
    <row r="880" spans="1:4" ht="15.75" customHeight="1">
      <c r="A880" s="100"/>
      <c r="B880" s="100"/>
      <c r="C880" s="59"/>
      <c r="D880" s="59"/>
    </row>
    <row r="881" spans="1:4" ht="15.75" customHeight="1">
      <c r="A881" s="100"/>
      <c r="B881" s="100"/>
      <c r="C881" s="59"/>
      <c r="D881" s="59"/>
    </row>
    <row r="882" spans="1:4" ht="15.75" customHeight="1">
      <c r="A882" s="100"/>
      <c r="B882" s="100"/>
      <c r="C882" s="59"/>
      <c r="D882" s="59"/>
    </row>
    <row r="883" spans="1:4" ht="15.75" customHeight="1">
      <c r="A883" s="100"/>
      <c r="B883" s="100"/>
      <c r="C883" s="59"/>
      <c r="D883" s="59"/>
    </row>
    <row r="884" spans="1:4" ht="15.75" customHeight="1">
      <c r="A884" s="100"/>
      <c r="B884" s="100"/>
      <c r="C884" s="59"/>
      <c r="D884" s="59"/>
    </row>
    <row r="885" spans="1:4" ht="15.75" customHeight="1">
      <c r="A885" s="100"/>
      <c r="B885" s="100"/>
      <c r="C885" s="59"/>
      <c r="D885" s="59"/>
    </row>
    <row r="886" spans="1:4" ht="15.75" customHeight="1">
      <c r="A886" s="100"/>
      <c r="B886" s="100"/>
      <c r="C886" s="59"/>
      <c r="D886" s="59"/>
    </row>
    <row r="887" spans="1:4" ht="15.75" customHeight="1">
      <c r="A887" s="100"/>
      <c r="B887" s="100"/>
      <c r="C887" s="59"/>
      <c r="D887" s="59"/>
    </row>
    <row r="888" spans="1:4" ht="15.75" customHeight="1">
      <c r="A888" s="100"/>
      <c r="B888" s="100"/>
      <c r="C888" s="59"/>
      <c r="D888" s="59"/>
    </row>
    <row r="889" spans="1:4" ht="15.75" customHeight="1">
      <c r="A889" s="100"/>
      <c r="B889" s="100"/>
      <c r="C889" s="59"/>
      <c r="D889" s="59"/>
    </row>
    <row r="890" spans="1:4" ht="15.75" customHeight="1">
      <c r="A890" s="100"/>
      <c r="B890" s="100"/>
      <c r="C890" s="59"/>
      <c r="D890" s="59"/>
    </row>
    <row r="891" spans="1:4" ht="15.75" customHeight="1">
      <c r="A891" s="100"/>
      <c r="B891" s="100"/>
      <c r="C891" s="59"/>
      <c r="D891" s="59"/>
    </row>
    <row r="892" spans="1:4" ht="15.75" customHeight="1">
      <c r="A892" s="100"/>
      <c r="B892" s="100"/>
      <c r="C892" s="59"/>
      <c r="D892" s="59"/>
    </row>
    <row r="893" spans="1:4" ht="15.75" customHeight="1">
      <c r="A893" s="100"/>
      <c r="B893" s="100"/>
      <c r="C893" s="59"/>
      <c r="D893" s="59"/>
    </row>
    <row r="894" spans="1:4" ht="15.75" customHeight="1">
      <c r="A894" s="100"/>
      <c r="B894" s="100"/>
      <c r="C894" s="59"/>
      <c r="D894" s="59"/>
    </row>
    <row r="895" spans="1:4" ht="15.75" customHeight="1">
      <c r="A895" s="100"/>
      <c r="B895" s="100"/>
      <c r="C895" s="59"/>
      <c r="D895" s="59"/>
    </row>
    <row r="896" spans="1:4" ht="15.75" customHeight="1">
      <c r="A896" s="100"/>
      <c r="B896" s="100"/>
      <c r="C896" s="59"/>
      <c r="D896" s="59"/>
    </row>
    <row r="897" spans="1:4" ht="15.75" customHeight="1">
      <c r="A897" s="100"/>
      <c r="B897" s="100"/>
      <c r="C897" s="59"/>
      <c r="D897" s="59"/>
    </row>
    <row r="898" spans="1:4" ht="15.75" customHeight="1">
      <c r="A898" s="100"/>
      <c r="B898" s="100"/>
      <c r="C898" s="59"/>
      <c r="D898" s="59"/>
    </row>
    <row r="899" spans="1:4" ht="15.75" customHeight="1">
      <c r="A899" s="100"/>
      <c r="B899" s="100"/>
      <c r="C899" s="59"/>
      <c r="D899" s="59"/>
    </row>
    <row r="900" spans="1:4" ht="15.75" customHeight="1">
      <c r="A900" s="100"/>
      <c r="B900" s="100"/>
      <c r="C900" s="59"/>
      <c r="D900" s="59"/>
    </row>
    <row r="901" spans="1:4" ht="15.75" customHeight="1">
      <c r="A901" s="100"/>
      <c r="B901" s="100"/>
      <c r="C901" s="59"/>
      <c r="D901" s="59"/>
    </row>
    <row r="902" spans="1:4" ht="15.75" customHeight="1">
      <c r="A902" s="100"/>
      <c r="B902" s="100"/>
      <c r="C902" s="59"/>
      <c r="D902" s="59"/>
    </row>
    <row r="903" spans="1:4" ht="15.75" customHeight="1">
      <c r="A903" s="100"/>
      <c r="B903" s="100"/>
      <c r="C903" s="59"/>
      <c r="D903" s="59"/>
    </row>
    <row r="904" spans="1:4" ht="15.75" customHeight="1">
      <c r="A904" s="100"/>
      <c r="B904" s="100"/>
      <c r="C904" s="59"/>
      <c r="D904" s="59"/>
    </row>
    <row r="905" spans="1:4" ht="15.75" customHeight="1">
      <c r="A905" s="100"/>
      <c r="B905" s="100"/>
      <c r="C905" s="59"/>
      <c r="D905" s="59"/>
    </row>
    <row r="906" spans="1:4" ht="15.75" customHeight="1">
      <c r="A906" s="100"/>
      <c r="B906" s="100"/>
      <c r="C906" s="59"/>
      <c r="D906" s="59"/>
    </row>
    <row r="907" spans="1:4" ht="15.75" customHeight="1">
      <c r="A907" s="100"/>
      <c r="B907" s="100"/>
      <c r="C907" s="59"/>
      <c r="D907" s="59"/>
    </row>
    <row r="908" spans="1:4" ht="15.75" customHeight="1">
      <c r="A908" s="100"/>
      <c r="B908" s="100"/>
      <c r="C908" s="59"/>
      <c r="D908" s="59"/>
    </row>
    <row r="909" spans="1:4" ht="15.75" customHeight="1">
      <c r="A909" s="100"/>
      <c r="B909" s="100"/>
      <c r="C909" s="59"/>
      <c r="D909" s="59"/>
    </row>
    <row r="910" spans="1:4" ht="15.75" customHeight="1">
      <c r="A910" s="100"/>
      <c r="B910" s="100"/>
      <c r="C910" s="59"/>
      <c r="D910" s="59"/>
    </row>
    <row r="911" spans="1:4" ht="15.75" customHeight="1">
      <c r="A911" s="100"/>
      <c r="B911" s="100"/>
      <c r="C911" s="59"/>
      <c r="D911" s="59"/>
    </row>
    <row r="912" spans="1:4" ht="15.75" customHeight="1">
      <c r="A912" s="100"/>
      <c r="B912" s="100"/>
      <c r="C912" s="59"/>
      <c r="D912" s="59"/>
    </row>
    <row r="913" spans="1:4" ht="15.75" customHeight="1">
      <c r="A913" s="100"/>
      <c r="B913" s="100"/>
      <c r="C913" s="59"/>
      <c r="D913" s="59"/>
    </row>
    <row r="914" spans="1:4" ht="15.75" customHeight="1">
      <c r="A914" s="100"/>
      <c r="B914" s="100"/>
      <c r="C914" s="59"/>
      <c r="D914" s="59"/>
    </row>
    <row r="915" spans="1:4" ht="15.75" customHeight="1">
      <c r="A915" s="100"/>
      <c r="B915" s="100"/>
      <c r="C915" s="59"/>
      <c r="D915" s="59"/>
    </row>
    <row r="916" spans="1:4" ht="15.75" customHeight="1">
      <c r="A916" s="100"/>
      <c r="B916" s="100"/>
      <c r="C916" s="59"/>
      <c r="D916" s="59"/>
    </row>
    <row r="917" spans="1:4" ht="15.75" customHeight="1">
      <c r="A917" s="100"/>
      <c r="B917" s="100"/>
      <c r="C917" s="59"/>
      <c r="D917" s="59"/>
    </row>
    <row r="918" spans="1:4" ht="15.75" customHeight="1">
      <c r="A918" s="100"/>
      <c r="B918" s="100"/>
      <c r="C918" s="59"/>
      <c r="D918" s="59"/>
    </row>
    <row r="919" spans="1:4" ht="15.75" customHeight="1">
      <c r="A919" s="100"/>
      <c r="B919" s="100"/>
      <c r="C919" s="59"/>
      <c r="D919" s="59"/>
    </row>
    <row r="920" spans="1:4" ht="15.75" customHeight="1">
      <c r="A920" s="100"/>
      <c r="B920" s="100"/>
      <c r="C920" s="59"/>
      <c r="D920" s="59"/>
    </row>
    <row r="921" spans="1:4" ht="15.75" customHeight="1">
      <c r="A921" s="100"/>
      <c r="B921" s="100"/>
      <c r="C921" s="59"/>
      <c r="D921" s="59"/>
    </row>
    <row r="922" spans="1:4" ht="15.75" customHeight="1">
      <c r="A922" s="100"/>
      <c r="B922" s="100"/>
      <c r="C922" s="59"/>
      <c r="D922" s="59"/>
    </row>
    <row r="923" spans="1:4" ht="15.75" customHeight="1">
      <c r="A923" s="100"/>
      <c r="B923" s="100"/>
      <c r="C923" s="59"/>
      <c r="D923" s="59"/>
    </row>
    <row r="924" spans="1:4" ht="15.75" customHeight="1">
      <c r="A924" s="100"/>
      <c r="B924" s="100"/>
      <c r="C924" s="59"/>
      <c r="D924" s="59"/>
    </row>
    <row r="925" spans="1:4" ht="15.75" customHeight="1">
      <c r="A925" s="100"/>
      <c r="B925" s="100"/>
      <c r="C925" s="59"/>
      <c r="D925" s="59"/>
    </row>
    <row r="926" spans="1:4" ht="15.75" customHeight="1">
      <c r="A926" s="100"/>
      <c r="B926" s="100"/>
      <c r="C926" s="59"/>
      <c r="D926" s="59"/>
    </row>
    <row r="927" spans="1:4" ht="15.75" customHeight="1">
      <c r="A927" s="100"/>
      <c r="B927" s="100"/>
      <c r="C927" s="59"/>
      <c r="D927" s="59"/>
    </row>
    <row r="928" spans="1:4" ht="15.75" customHeight="1">
      <c r="A928" s="100"/>
      <c r="B928" s="100"/>
      <c r="C928" s="59"/>
      <c r="D928" s="59"/>
    </row>
    <row r="929" spans="1:4" ht="15.75" customHeight="1">
      <c r="A929" s="100"/>
      <c r="B929" s="100"/>
      <c r="C929" s="59"/>
      <c r="D929" s="59"/>
    </row>
    <row r="930" spans="1:4" ht="15.75" customHeight="1">
      <c r="A930" s="100"/>
      <c r="B930" s="100"/>
      <c r="C930" s="59"/>
      <c r="D930" s="59"/>
    </row>
    <row r="931" spans="1:4" ht="15.75" customHeight="1">
      <c r="A931" s="100"/>
      <c r="B931" s="100"/>
      <c r="C931" s="59"/>
      <c r="D931" s="59"/>
    </row>
    <row r="932" spans="1:4" ht="15.75" customHeight="1">
      <c r="A932" s="100"/>
      <c r="B932" s="100"/>
      <c r="C932" s="59"/>
      <c r="D932" s="59"/>
    </row>
    <row r="933" spans="1:4" ht="15.75" customHeight="1">
      <c r="A933" s="100"/>
      <c r="B933" s="100"/>
      <c r="C933" s="59"/>
      <c r="D933" s="59"/>
    </row>
    <row r="934" spans="1:4" ht="15.75" customHeight="1">
      <c r="A934" s="100"/>
      <c r="B934" s="100"/>
      <c r="C934" s="59"/>
      <c r="D934" s="59"/>
    </row>
    <row r="935" spans="1:4" ht="15.75" customHeight="1">
      <c r="A935" s="100"/>
      <c r="B935" s="100"/>
      <c r="C935" s="59"/>
      <c r="D935" s="59"/>
    </row>
    <row r="936" spans="1:4" ht="15.75" customHeight="1">
      <c r="A936" s="100"/>
      <c r="B936" s="100"/>
      <c r="C936" s="59"/>
      <c r="D936" s="59"/>
    </row>
    <row r="937" spans="1:4" ht="15.75" customHeight="1">
      <c r="A937" s="100"/>
      <c r="B937" s="100"/>
      <c r="C937" s="59"/>
      <c r="D937" s="59"/>
    </row>
    <row r="938" spans="1:4" ht="15.75" customHeight="1">
      <c r="A938" s="100"/>
      <c r="B938" s="100"/>
      <c r="C938" s="59"/>
      <c r="D938" s="59"/>
    </row>
    <row r="939" spans="1:4" ht="15.75" customHeight="1">
      <c r="A939" s="100"/>
      <c r="B939" s="100"/>
      <c r="C939" s="59"/>
      <c r="D939" s="59"/>
    </row>
    <row r="940" spans="1:4" ht="15.75" customHeight="1">
      <c r="A940" s="100"/>
      <c r="B940" s="100"/>
      <c r="C940" s="59"/>
      <c r="D940" s="59"/>
    </row>
    <row r="941" spans="1:4" ht="15.75" customHeight="1">
      <c r="A941" s="100"/>
      <c r="B941" s="100"/>
      <c r="C941" s="59"/>
      <c r="D941" s="59"/>
    </row>
    <row r="942" spans="1:4" ht="15.75" customHeight="1">
      <c r="A942" s="100"/>
      <c r="B942" s="100"/>
      <c r="C942" s="59"/>
      <c r="D942" s="59"/>
    </row>
    <row r="943" spans="1:4" ht="15.75" customHeight="1">
      <c r="A943" s="100"/>
      <c r="B943" s="100"/>
      <c r="C943" s="59"/>
      <c r="D943" s="59"/>
    </row>
    <row r="944" spans="1:4" ht="15.75" customHeight="1">
      <c r="A944" s="100"/>
      <c r="B944" s="100"/>
      <c r="C944" s="59"/>
      <c r="D944" s="59"/>
    </row>
    <row r="945" spans="1:4" ht="15.75" customHeight="1">
      <c r="A945" s="100"/>
      <c r="B945" s="100"/>
      <c r="C945" s="59"/>
      <c r="D945" s="59"/>
    </row>
    <row r="946" spans="1:4" ht="15.75" customHeight="1">
      <c r="A946" s="100"/>
      <c r="B946" s="100"/>
      <c r="C946" s="59"/>
      <c r="D946" s="59"/>
    </row>
    <row r="947" spans="1:4" ht="15.75" customHeight="1">
      <c r="A947" s="100"/>
      <c r="B947" s="100"/>
      <c r="C947" s="59"/>
      <c r="D947" s="59"/>
    </row>
    <row r="948" spans="1:4" ht="15.75" customHeight="1">
      <c r="A948" s="100"/>
      <c r="B948" s="100"/>
      <c r="C948" s="59"/>
      <c r="D948" s="59"/>
    </row>
    <row r="949" spans="1:4" ht="15.75" customHeight="1">
      <c r="A949" s="100"/>
      <c r="B949" s="100"/>
      <c r="C949" s="59"/>
      <c r="D949" s="59"/>
    </row>
    <row r="950" spans="1:4" ht="15.75" customHeight="1">
      <c r="A950" s="100"/>
      <c r="B950" s="100"/>
      <c r="C950" s="59"/>
      <c r="D950" s="59"/>
    </row>
    <row r="951" spans="1:4" ht="15.75" customHeight="1">
      <c r="A951" s="100"/>
      <c r="B951" s="100"/>
      <c r="C951" s="59"/>
      <c r="D951" s="59"/>
    </row>
    <row r="952" spans="1:4" ht="15.75" customHeight="1">
      <c r="A952" s="100"/>
      <c r="B952" s="100"/>
      <c r="C952" s="59"/>
      <c r="D952" s="59"/>
    </row>
    <row r="953" spans="1:4" ht="15.75" customHeight="1">
      <c r="A953" s="100"/>
      <c r="B953" s="100"/>
      <c r="C953" s="59"/>
      <c r="D953" s="59"/>
    </row>
    <row r="954" spans="1:4" ht="15.75" customHeight="1">
      <c r="A954" s="100"/>
      <c r="B954" s="100"/>
      <c r="C954" s="59"/>
      <c r="D954" s="59"/>
    </row>
    <row r="955" spans="1:4" ht="15.75" customHeight="1">
      <c r="A955" s="100"/>
      <c r="B955" s="100"/>
      <c r="C955" s="59"/>
      <c r="D955" s="59"/>
    </row>
    <row r="956" spans="1:4" ht="15.75" customHeight="1">
      <c r="A956" s="100"/>
      <c r="B956" s="100"/>
      <c r="C956" s="59"/>
      <c r="D956" s="59"/>
    </row>
    <row r="957" spans="1:4" ht="15.75" customHeight="1">
      <c r="A957" s="100"/>
      <c r="B957" s="100"/>
      <c r="C957" s="59"/>
      <c r="D957" s="59"/>
    </row>
    <row r="958" spans="1:4" ht="15.75" customHeight="1">
      <c r="A958" s="100"/>
      <c r="B958" s="100"/>
      <c r="C958" s="59"/>
      <c r="D958" s="59"/>
    </row>
    <row r="959" spans="1:4" ht="15.75" customHeight="1">
      <c r="A959" s="100"/>
      <c r="B959" s="100"/>
      <c r="C959" s="59"/>
      <c r="D959" s="59"/>
    </row>
    <row r="960" spans="1:4" ht="15.75" customHeight="1">
      <c r="A960" s="100"/>
      <c r="B960" s="100"/>
      <c r="C960" s="59"/>
      <c r="D960" s="59"/>
    </row>
    <row r="961" spans="1:4" ht="15.75" customHeight="1">
      <c r="A961" s="100"/>
      <c r="B961" s="100"/>
      <c r="C961" s="59"/>
      <c r="D961" s="59"/>
    </row>
    <row r="962" spans="1:4" ht="15.75" customHeight="1">
      <c r="A962" s="100"/>
      <c r="B962" s="100"/>
      <c r="C962" s="59"/>
      <c r="D962" s="59"/>
    </row>
    <row r="963" spans="1:4" ht="15.75" customHeight="1">
      <c r="A963" s="100"/>
      <c r="B963" s="100"/>
      <c r="C963" s="59"/>
      <c r="D963" s="59"/>
    </row>
    <row r="964" spans="1:4" ht="15.75" customHeight="1">
      <c r="A964" s="100"/>
      <c r="B964" s="100"/>
      <c r="C964" s="59"/>
      <c r="D964" s="59"/>
    </row>
    <row r="965" spans="1:4" ht="15.75" customHeight="1">
      <c r="A965" s="100"/>
      <c r="B965" s="100"/>
      <c r="C965" s="59"/>
      <c r="D965" s="59"/>
    </row>
    <row r="966" spans="1:4" ht="15.75" customHeight="1">
      <c r="A966" s="100"/>
      <c r="B966" s="100"/>
      <c r="C966" s="59"/>
      <c r="D966" s="59"/>
    </row>
    <row r="967" spans="1:4" ht="15.75" customHeight="1">
      <c r="A967" s="100"/>
      <c r="B967" s="100"/>
      <c r="C967" s="59"/>
      <c r="D967" s="59"/>
    </row>
    <row r="968" spans="1:4" ht="15.75" customHeight="1">
      <c r="A968" s="100"/>
      <c r="B968" s="100"/>
      <c r="C968" s="59"/>
      <c r="D968" s="59"/>
    </row>
    <row r="969" spans="1:4" ht="15.75" customHeight="1">
      <c r="A969" s="100"/>
      <c r="B969" s="100"/>
      <c r="C969" s="59"/>
      <c r="D969" s="59"/>
    </row>
    <row r="970" spans="1:4" ht="15.75" customHeight="1">
      <c r="A970" s="100"/>
      <c r="B970" s="100"/>
      <c r="C970" s="59"/>
      <c r="D970" s="59"/>
    </row>
    <row r="971" spans="1:4" ht="15.75" customHeight="1">
      <c r="A971" s="100"/>
      <c r="B971" s="100"/>
      <c r="C971" s="59"/>
      <c r="D971" s="59"/>
    </row>
    <row r="972" spans="1:4" ht="15.75" customHeight="1">
      <c r="A972" s="100"/>
      <c r="B972" s="100"/>
      <c r="C972" s="59"/>
      <c r="D972" s="59"/>
    </row>
    <row r="973" spans="1:4" ht="15.75" customHeight="1">
      <c r="A973" s="100"/>
      <c r="B973" s="100"/>
      <c r="C973" s="59"/>
      <c r="D973" s="59"/>
    </row>
    <row r="974" spans="1:4" ht="15.75" customHeight="1">
      <c r="A974" s="100"/>
      <c r="B974" s="100"/>
      <c r="C974" s="59"/>
      <c r="D974" s="59"/>
    </row>
    <row r="975" spans="1:4" ht="15.75" customHeight="1">
      <c r="A975" s="100"/>
      <c r="B975" s="100"/>
      <c r="C975" s="59"/>
      <c r="D975" s="59"/>
    </row>
    <row r="976" spans="1:4" ht="15.75" customHeight="1">
      <c r="A976" s="100"/>
      <c r="B976" s="100"/>
      <c r="C976" s="59"/>
      <c r="D976" s="59"/>
    </row>
    <row r="977" spans="1:4" ht="15.75" customHeight="1">
      <c r="A977" s="100"/>
      <c r="B977" s="100"/>
      <c r="C977" s="59"/>
      <c r="D977" s="59"/>
    </row>
    <row r="978" spans="1:4" ht="15.75" customHeight="1">
      <c r="A978" s="100"/>
      <c r="B978" s="100"/>
      <c r="C978" s="59"/>
      <c r="D978" s="59"/>
    </row>
    <row r="979" spans="1:4" ht="15.75" customHeight="1">
      <c r="A979" s="100"/>
      <c r="B979" s="100"/>
      <c r="C979" s="59"/>
      <c r="D979" s="59"/>
    </row>
    <row r="980" spans="1:4" ht="15.75" customHeight="1">
      <c r="A980" s="100"/>
      <c r="B980" s="100"/>
      <c r="C980" s="59"/>
      <c r="D980" s="59"/>
    </row>
    <row r="981" spans="1:4" ht="15.75" customHeight="1">
      <c r="A981" s="100"/>
      <c r="B981" s="100"/>
      <c r="C981" s="59"/>
      <c r="D981" s="59"/>
    </row>
    <row r="982" spans="1:4" ht="15.75" customHeight="1">
      <c r="A982" s="100"/>
      <c r="B982" s="100"/>
      <c r="C982" s="59"/>
      <c r="D982" s="59"/>
    </row>
    <row r="983" spans="1:4" ht="15.75" customHeight="1">
      <c r="A983" s="100"/>
      <c r="B983" s="100"/>
      <c r="C983" s="59"/>
      <c r="D983" s="59"/>
    </row>
    <row r="984" spans="1:4" ht="15.75" customHeight="1">
      <c r="A984" s="100"/>
      <c r="B984" s="100"/>
      <c r="C984" s="59"/>
      <c r="D984" s="59"/>
    </row>
    <row r="985" spans="1:4" ht="15.75" customHeight="1">
      <c r="A985" s="100"/>
      <c r="B985" s="100"/>
      <c r="C985" s="59"/>
      <c r="D985" s="59"/>
    </row>
    <row r="986" spans="1:4" ht="15.75" customHeight="1">
      <c r="A986" s="100"/>
      <c r="B986" s="100"/>
      <c r="C986" s="59"/>
      <c r="D986" s="59"/>
    </row>
    <row r="987" spans="1:4" ht="15.75" customHeight="1">
      <c r="A987" s="100"/>
      <c r="B987" s="100"/>
      <c r="C987" s="59"/>
      <c r="D987" s="59"/>
    </row>
    <row r="988" spans="1:4" ht="15.75" customHeight="1">
      <c r="A988" s="100"/>
      <c r="B988" s="100"/>
      <c r="C988" s="59"/>
      <c r="D988" s="59"/>
    </row>
    <row r="989" spans="1:4" ht="15.75" customHeight="1">
      <c r="A989" s="100"/>
      <c r="B989" s="100"/>
      <c r="C989" s="59"/>
      <c r="D989" s="59"/>
    </row>
    <row r="990" spans="1:4" ht="15.75" customHeight="1">
      <c r="A990" s="100"/>
      <c r="B990" s="100"/>
      <c r="C990" s="59"/>
      <c r="D990" s="59"/>
    </row>
    <row r="991" spans="1:4" ht="15.75" customHeight="1">
      <c r="A991" s="100"/>
      <c r="B991" s="100"/>
      <c r="C991" s="59"/>
      <c r="D991" s="59"/>
    </row>
    <row r="992" spans="1:4" ht="15.75" customHeight="1">
      <c r="A992" s="100"/>
      <c r="B992" s="100"/>
      <c r="C992" s="59"/>
      <c r="D992" s="59"/>
    </row>
    <row r="993" spans="1:4" ht="15.75" customHeight="1">
      <c r="A993" s="100"/>
      <c r="B993" s="100"/>
      <c r="C993" s="59"/>
      <c r="D993" s="59"/>
    </row>
    <row r="994" spans="1:4" ht="15.75" customHeight="1">
      <c r="A994" s="100"/>
      <c r="B994" s="100"/>
      <c r="C994" s="59"/>
      <c r="D994" s="59"/>
    </row>
    <row r="995" spans="1:4" ht="15.75" customHeight="1">
      <c r="A995" s="100"/>
      <c r="B995" s="100"/>
      <c r="C995" s="59"/>
      <c r="D995" s="59"/>
    </row>
    <row r="996" spans="1:4" ht="15.75" customHeight="1">
      <c r="A996" s="100"/>
      <c r="B996" s="100"/>
      <c r="C996" s="59"/>
      <c r="D996" s="59"/>
    </row>
    <row r="997" spans="1:4" ht="15.75" customHeight="1">
      <c r="A997" s="100"/>
      <c r="B997" s="100"/>
      <c r="C997" s="59"/>
      <c r="D997" s="59"/>
    </row>
    <row r="998" spans="1:4" ht="15.75" customHeight="1">
      <c r="A998" s="100"/>
      <c r="B998" s="100"/>
      <c r="C998" s="59"/>
      <c r="D998" s="59"/>
    </row>
    <row r="999" spans="1:4" ht="15.75" customHeight="1">
      <c r="A999" s="100"/>
      <c r="B999" s="100"/>
      <c r="C999" s="59"/>
      <c r="D999" s="59"/>
    </row>
    <row r="1000" spans="1:4" ht="15.75" customHeight="1">
      <c r="A1000" s="100"/>
      <c r="B1000" s="100"/>
      <c r="C1000" s="59"/>
      <c r="D1000" s="59"/>
    </row>
    <row r="1001" spans="1:4" ht="15.75" customHeight="1">
      <c r="A1001" s="100"/>
      <c r="B1001" s="100"/>
      <c r="C1001" s="59"/>
      <c r="D1001" s="59"/>
    </row>
    <row r="1002" spans="1:4" ht="15.75" customHeight="1">
      <c r="A1002" s="100"/>
      <c r="B1002" s="100"/>
      <c r="C1002" s="59"/>
      <c r="D1002" s="59"/>
    </row>
    <row r="1003" spans="1:4" ht="15.75" customHeight="1">
      <c r="A1003" s="100"/>
      <c r="B1003" s="100"/>
      <c r="C1003" s="59"/>
      <c r="D1003" s="59"/>
    </row>
    <row r="1004" spans="1:4" ht="15.75" customHeight="1">
      <c r="A1004" s="100"/>
      <c r="B1004" s="100"/>
      <c r="C1004" s="59"/>
      <c r="D1004" s="59"/>
    </row>
    <row r="1005" spans="1:4" ht="15.75" customHeight="1">
      <c r="A1005" s="100"/>
      <c r="B1005" s="100"/>
      <c r="C1005" s="59"/>
      <c r="D1005" s="59"/>
    </row>
    <row r="1006" spans="1:4" ht="15.75" customHeight="1">
      <c r="A1006" s="100"/>
      <c r="B1006" s="100"/>
      <c r="C1006" s="59"/>
      <c r="D1006" s="59"/>
    </row>
    <row r="1007" spans="1:4" ht="15.75" customHeight="1">
      <c r="A1007" s="100"/>
      <c r="B1007" s="100"/>
      <c r="C1007" s="59"/>
      <c r="D1007" s="59"/>
    </row>
    <row r="1008" spans="1:4" ht="15.75" customHeight="1">
      <c r="A1008" s="100"/>
      <c r="B1008" s="100"/>
      <c r="C1008" s="59"/>
      <c r="D1008" s="59"/>
    </row>
    <row r="1009" spans="1:4" ht="15.75" customHeight="1">
      <c r="A1009" s="100"/>
      <c r="B1009" s="100"/>
      <c r="C1009" s="59"/>
      <c r="D1009" s="59"/>
    </row>
  </sheetData>
  <mergeCells count="1">
    <mergeCell ref="A1:C1"/>
  </mergeCells>
  <hyperlinks>
    <hyperlink ref="A2" location="'MAIN PRICE LIST'!A1" display="Back to Main Sheet" xr:uid="{00000000-0004-0000-0400-000000000000}"/>
  </hyperlinks>
  <pageMargins left="0.75" right="0.75" top="1" bottom="1" header="0" footer="0"/>
  <pageSetup scale="7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Shane</dc:creator>
  <cp:keywords/>
  <dc:description/>
  <cp:lastModifiedBy>Jennifer Pautke</cp:lastModifiedBy>
  <cp:revision/>
  <dcterms:created xsi:type="dcterms:W3CDTF">2020-01-15T12:36:36Z</dcterms:created>
  <dcterms:modified xsi:type="dcterms:W3CDTF">2024-11-08T20:40:00Z</dcterms:modified>
  <cp:category/>
  <cp:contentStatus/>
</cp:coreProperties>
</file>